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U:\Website Folder\Website V4 Transition Docs\"/>
    </mc:Choice>
  </mc:AlternateContent>
  <xr:revisionPtr revIDLastSave="0" documentId="8_{F15A5691-50D4-42E6-8A7E-E399F18ED5DC}" xr6:coauthVersionLast="47" xr6:coauthVersionMax="47" xr10:uidLastSave="{00000000-0000-0000-0000-000000000000}"/>
  <bookViews>
    <workbookView xWindow="38280" yWindow="-120" windowWidth="38640" windowHeight="21840" tabRatio="848" xr2:uid="{00000000-000D-0000-FFFF-FFFF00000000}"/>
  </bookViews>
  <sheets>
    <sheet name="Allotment Guidelines" sheetId="55" r:id="rId1"/>
    <sheet name="Template Instruction" sheetId="54" r:id="rId2"/>
    <sheet name="allot # 1" sheetId="49" r:id="rId3"/>
    <sheet name="allot # 2" sheetId="53" r:id="rId4"/>
    <sheet name="Module1" sheetId="17" state="veryHidden" r:id="rId5"/>
  </sheets>
  <definedNames>
    <definedName name="_xlnm.Print_Area" localSheetId="2">'allot # 1'!$A$1:$N$59</definedName>
    <definedName name="_xlnm.Print_Area" localSheetId="3">'allot # 2'!$A$1:$N$59</definedName>
    <definedName name="_xlnm.Print_Titles" localSheetId="2">'allot # 1'!$1:$1</definedName>
    <definedName name="_xlnm.Print_Titles" localSheetId="3">'allot # 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0" i="54" l="1"/>
  <c r="F33" i="54" l="1"/>
  <c r="K58" i="54" l="1"/>
  <c r="J58" i="54"/>
  <c r="I58" i="54"/>
  <c r="H58" i="54"/>
  <c r="F58" i="54"/>
  <c r="E58" i="54"/>
  <c r="D58" i="54"/>
  <c r="C58" i="54"/>
  <c r="M55" i="54"/>
  <c r="K55" i="54"/>
  <c r="J55" i="54"/>
  <c r="I55" i="54"/>
  <c r="H55" i="54"/>
  <c r="F55" i="54"/>
  <c r="E55" i="54"/>
  <c r="D55" i="54"/>
  <c r="C55" i="54"/>
  <c r="K54" i="54"/>
  <c r="J54" i="54"/>
  <c r="I54" i="54"/>
  <c r="H54" i="54"/>
  <c r="F54" i="54"/>
  <c r="E54" i="54"/>
  <c r="D54" i="54"/>
  <c r="C54" i="54"/>
  <c r="K52" i="54"/>
  <c r="J52" i="54"/>
  <c r="I52" i="54"/>
  <c r="H52" i="54"/>
  <c r="F52" i="54"/>
  <c r="E52" i="54"/>
  <c r="D52" i="54"/>
  <c r="C52" i="54"/>
  <c r="L51" i="54"/>
  <c r="G51" i="54"/>
  <c r="K48" i="54"/>
  <c r="J48" i="54"/>
  <c r="I48" i="54"/>
  <c r="H48" i="54"/>
  <c r="F48" i="54"/>
  <c r="E48" i="54"/>
  <c r="D48" i="54"/>
  <c r="C48" i="54"/>
  <c r="L47" i="54"/>
  <c r="G47" i="54"/>
  <c r="K44" i="54"/>
  <c r="J44" i="54"/>
  <c r="I44" i="54"/>
  <c r="H44" i="54"/>
  <c r="F44" i="54"/>
  <c r="E44" i="54"/>
  <c r="D44" i="54"/>
  <c r="C44" i="54"/>
  <c r="L43" i="54"/>
  <c r="G43" i="54"/>
  <c r="N43" i="54" s="1"/>
  <c r="K40" i="54"/>
  <c r="J40" i="54"/>
  <c r="I40" i="54"/>
  <c r="H40" i="54"/>
  <c r="F40" i="54"/>
  <c r="E40" i="54"/>
  <c r="D40" i="54"/>
  <c r="C40" i="54"/>
  <c r="L39" i="54"/>
  <c r="G39" i="54"/>
  <c r="A34" i="54"/>
  <c r="J33" i="54"/>
  <c r="D33" i="54"/>
  <c r="C33" i="54"/>
  <c r="A33" i="54"/>
  <c r="E31" i="54"/>
  <c r="M26" i="54"/>
  <c r="M31" i="54" s="1"/>
  <c r="K26" i="54"/>
  <c r="J26" i="54"/>
  <c r="I26" i="54"/>
  <c r="H26" i="54"/>
  <c r="F26" i="54"/>
  <c r="E26" i="54"/>
  <c r="D26" i="54"/>
  <c r="C26" i="54"/>
  <c r="K25" i="54"/>
  <c r="J25" i="54"/>
  <c r="I25" i="54"/>
  <c r="H25" i="54"/>
  <c r="F25" i="54"/>
  <c r="F31" i="54" s="1"/>
  <c r="E25" i="54"/>
  <c r="D25" i="54"/>
  <c r="C25" i="54"/>
  <c r="G29" i="54" s="1"/>
  <c r="K23" i="54"/>
  <c r="J23" i="54"/>
  <c r="I23" i="54"/>
  <c r="H23" i="54"/>
  <c r="F23" i="54"/>
  <c r="E23" i="54"/>
  <c r="D23" i="54"/>
  <c r="C23" i="54"/>
  <c r="L22" i="54"/>
  <c r="G22" i="54"/>
  <c r="K19" i="54"/>
  <c r="J19" i="54"/>
  <c r="I19" i="54"/>
  <c r="H19" i="54"/>
  <c r="F19" i="54"/>
  <c r="E19" i="54"/>
  <c r="D19" i="54"/>
  <c r="C19" i="54"/>
  <c r="L18" i="54"/>
  <c r="G18" i="54"/>
  <c r="K15" i="54"/>
  <c r="J15" i="54"/>
  <c r="I15" i="54"/>
  <c r="H15" i="54"/>
  <c r="F15" i="54"/>
  <c r="E15" i="54"/>
  <c r="D15" i="54"/>
  <c r="C15" i="54"/>
  <c r="L14" i="54"/>
  <c r="G14" i="54"/>
  <c r="K11" i="54"/>
  <c r="J11" i="54"/>
  <c r="I11" i="54"/>
  <c r="H11" i="54"/>
  <c r="F11" i="54"/>
  <c r="E11" i="54"/>
  <c r="D11" i="54"/>
  <c r="C11" i="54"/>
  <c r="L10" i="54"/>
  <c r="G10" i="54"/>
  <c r="D4" i="54"/>
  <c r="N14" i="54" l="1"/>
  <c r="C27" i="54"/>
  <c r="N22" i="54"/>
  <c r="N51" i="54"/>
  <c r="N47" i="54"/>
  <c r="H27" i="54"/>
  <c r="H31" i="54" s="1"/>
  <c r="N10" i="54"/>
  <c r="G58" i="54"/>
  <c r="G55" i="54"/>
  <c r="L55" i="54"/>
  <c r="D27" i="54"/>
  <c r="I27" i="54"/>
  <c r="I31" i="54" s="1"/>
  <c r="C56" i="54"/>
  <c r="H56" i="54"/>
  <c r="E27" i="54"/>
  <c r="J27" i="54"/>
  <c r="J31" i="54" s="1"/>
  <c r="F27" i="54"/>
  <c r="K27" i="54"/>
  <c r="K31" i="54" s="1"/>
  <c r="D56" i="54"/>
  <c r="I56" i="54"/>
  <c r="N18" i="54"/>
  <c r="G26" i="54"/>
  <c r="L26" i="54"/>
  <c r="N39" i="54"/>
  <c r="E56" i="54"/>
  <c r="J56" i="54"/>
  <c r="F56" i="54"/>
  <c r="K56" i="54"/>
  <c r="N59" i="54"/>
  <c r="N29" i="54"/>
  <c r="K57" i="53"/>
  <c r="J57" i="53"/>
  <c r="I57" i="53"/>
  <c r="H57" i="53"/>
  <c r="F57" i="53"/>
  <c r="E57" i="53"/>
  <c r="D57" i="53"/>
  <c r="C57" i="53"/>
  <c r="M54" i="53"/>
  <c r="K54" i="53"/>
  <c r="J54" i="53"/>
  <c r="I54" i="53"/>
  <c r="H54" i="53"/>
  <c r="F54" i="53"/>
  <c r="E54" i="53"/>
  <c r="D54" i="53"/>
  <c r="C54" i="53"/>
  <c r="K53" i="53"/>
  <c r="J53" i="53"/>
  <c r="I53" i="53"/>
  <c r="H53" i="53"/>
  <c r="F53" i="53"/>
  <c r="E53" i="53"/>
  <c r="D53" i="53"/>
  <c r="C53" i="53"/>
  <c r="K51" i="53"/>
  <c r="J51" i="53"/>
  <c r="I51" i="53"/>
  <c r="H51" i="53"/>
  <c r="F51" i="53"/>
  <c r="E51" i="53"/>
  <c r="D51" i="53"/>
  <c r="C51" i="53"/>
  <c r="L50" i="53"/>
  <c r="G50" i="53"/>
  <c r="N50" i="53" s="1"/>
  <c r="K47" i="53"/>
  <c r="J47" i="53"/>
  <c r="I47" i="53"/>
  <c r="H47" i="53"/>
  <c r="F47" i="53"/>
  <c r="E47" i="53"/>
  <c r="D47" i="53"/>
  <c r="C47" i="53"/>
  <c r="L46" i="53"/>
  <c r="G46" i="53"/>
  <c r="K43" i="53"/>
  <c r="J43" i="53"/>
  <c r="I43" i="53"/>
  <c r="H43" i="53"/>
  <c r="F43" i="53"/>
  <c r="E43" i="53"/>
  <c r="D43" i="53"/>
  <c r="C43" i="53"/>
  <c r="L42" i="53"/>
  <c r="G42" i="53"/>
  <c r="K39" i="53"/>
  <c r="J39" i="53"/>
  <c r="I39" i="53"/>
  <c r="H39" i="53"/>
  <c r="F39" i="53"/>
  <c r="E39" i="53"/>
  <c r="D39" i="53"/>
  <c r="C39" i="53"/>
  <c r="L38" i="53"/>
  <c r="G38" i="53"/>
  <c r="H33" i="53"/>
  <c r="C33" i="53"/>
  <c r="A33" i="53"/>
  <c r="J32" i="53"/>
  <c r="H32" i="53"/>
  <c r="G32" i="53"/>
  <c r="D32" i="53"/>
  <c r="C32" i="53"/>
  <c r="A32" i="53"/>
  <c r="M25" i="53"/>
  <c r="M30" i="53" s="1"/>
  <c r="K25" i="53"/>
  <c r="J25" i="53"/>
  <c r="I25" i="53"/>
  <c r="H25" i="53"/>
  <c r="F25" i="53"/>
  <c r="E25" i="53"/>
  <c r="D25" i="53"/>
  <c r="C25" i="53"/>
  <c r="K24" i="53"/>
  <c r="J24" i="53"/>
  <c r="I24" i="53"/>
  <c r="H24" i="53"/>
  <c r="F24" i="53"/>
  <c r="F30" i="53" s="1"/>
  <c r="E24" i="53"/>
  <c r="E30" i="53" s="1"/>
  <c r="D24" i="53"/>
  <c r="C24" i="53"/>
  <c r="G28" i="53" s="1"/>
  <c r="K22" i="53"/>
  <c r="J22" i="53"/>
  <c r="I22" i="53"/>
  <c r="H22" i="53"/>
  <c r="F22" i="53"/>
  <c r="E22" i="53"/>
  <c r="D22" i="53"/>
  <c r="C22" i="53"/>
  <c r="L21" i="53"/>
  <c r="G21" i="53"/>
  <c r="K18" i="53"/>
  <c r="J18" i="53"/>
  <c r="I18" i="53"/>
  <c r="H18" i="53"/>
  <c r="F18" i="53"/>
  <c r="E18" i="53"/>
  <c r="D18" i="53"/>
  <c r="C18" i="53"/>
  <c r="L17" i="53"/>
  <c r="G17" i="53"/>
  <c r="N17" i="53" s="1"/>
  <c r="K14" i="53"/>
  <c r="J14" i="53"/>
  <c r="I14" i="53"/>
  <c r="H14" i="53"/>
  <c r="F14" i="53"/>
  <c r="E14" i="53"/>
  <c r="D14" i="53"/>
  <c r="C14" i="53"/>
  <c r="L13" i="53"/>
  <c r="N13" i="53" s="1"/>
  <c r="G13" i="53"/>
  <c r="K10" i="53"/>
  <c r="J10" i="53"/>
  <c r="I10" i="53"/>
  <c r="H10" i="53"/>
  <c r="F10" i="53"/>
  <c r="E10" i="53"/>
  <c r="E26" i="53" s="1"/>
  <c r="D10" i="53"/>
  <c r="C10" i="53"/>
  <c r="L9" i="53"/>
  <c r="G9" i="53"/>
  <c r="N9" i="53" s="1"/>
  <c r="H4" i="53"/>
  <c r="D3" i="53"/>
  <c r="K57" i="49"/>
  <c r="J57" i="49"/>
  <c r="I57" i="49"/>
  <c r="H57" i="49"/>
  <c r="F57" i="49"/>
  <c r="E57" i="49"/>
  <c r="D57" i="49"/>
  <c r="C57" i="49"/>
  <c r="J32" i="49"/>
  <c r="J26" i="53" l="1"/>
  <c r="J30" i="53" s="1"/>
  <c r="L31" i="54"/>
  <c r="N26" i="54"/>
  <c r="C31" i="54" s="1"/>
  <c r="D30" i="54" s="1"/>
  <c r="D31" i="54" s="1"/>
  <c r="G31" i="54" s="1"/>
  <c r="N55" i="54"/>
  <c r="D55" i="53"/>
  <c r="I55" i="53"/>
  <c r="N42" i="53"/>
  <c r="N38" i="53"/>
  <c r="N46" i="53"/>
  <c r="G57" i="53"/>
  <c r="F26" i="53"/>
  <c r="C26" i="53"/>
  <c r="L25" i="53"/>
  <c r="J55" i="53"/>
  <c r="D26" i="53"/>
  <c r="I26" i="53"/>
  <c r="I30" i="53" s="1"/>
  <c r="N21" i="53"/>
  <c r="K26" i="53"/>
  <c r="K30" i="53" s="1"/>
  <c r="H26" i="53"/>
  <c r="H30" i="53" s="1"/>
  <c r="L30" i="53" s="1"/>
  <c r="G25" i="53"/>
  <c r="E55" i="53"/>
  <c r="F55" i="53"/>
  <c r="K55" i="53"/>
  <c r="C55" i="53"/>
  <c r="H55" i="53"/>
  <c r="G54" i="53"/>
  <c r="L54" i="53"/>
  <c r="N28" i="53"/>
  <c r="N58" i="53"/>
  <c r="G32" i="49"/>
  <c r="D32" i="49"/>
  <c r="H4" i="49"/>
  <c r="D3" i="49"/>
  <c r="L17" i="49"/>
  <c r="L13" i="49"/>
  <c r="L9" i="49"/>
  <c r="L21" i="49"/>
  <c r="L38" i="49"/>
  <c r="L42" i="49"/>
  <c r="L46" i="49"/>
  <c r="L50" i="49"/>
  <c r="G50" i="49"/>
  <c r="G46" i="49"/>
  <c r="G42" i="49"/>
  <c r="G38" i="49"/>
  <c r="G21" i="49"/>
  <c r="G17" i="49"/>
  <c r="G13" i="49"/>
  <c r="G9" i="49"/>
  <c r="C33" i="49"/>
  <c r="A32" i="49"/>
  <c r="H32" i="49"/>
  <c r="C10" i="49"/>
  <c r="D10" i="49"/>
  <c r="E10" i="49"/>
  <c r="F10" i="49"/>
  <c r="H10" i="49"/>
  <c r="I10" i="49"/>
  <c r="J10" i="49"/>
  <c r="K10" i="49"/>
  <c r="C14" i="49"/>
  <c r="D14" i="49"/>
  <c r="E14" i="49"/>
  <c r="F14" i="49"/>
  <c r="H14" i="49"/>
  <c r="I14" i="49"/>
  <c r="J14" i="49"/>
  <c r="K14" i="49"/>
  <c r="C18" i="49"/>
  <c r="D18" i="49"/>
  <c r="E18" i="49"/>
  <c r="F18" i="49"/>
  <c r="H18" i="49"/>
  <c r="I18" i="49"/>
  <c r="J18" i="49"/>
  <c r="K18" i="49"/>
  <c r="C22" i="49"/>
  <c r="D22" i="49"/>
  <c r="E22" i="49"/>
  <c r="F22" i="49"/>
  <c r="H22" i="49"/>
  <c r="I22" i="49"/>
  <c r="J22" i="49"/>
  <c r="K22" i="49"/>
  <c r="C24" i="49"/>
  <c r="G28" i="49" s="1"/>
  <c r="N28" i="49" s="1"/>
  <c r="D24" i="49"/>
  <c r="E24" i="49"/>
  <c r="E30" i="49" s="1"/>
  <c r="F24" i="49"/>
  <c r="F30" i="49" s="1"/>
  <c r="H24" i="49"/>
  <c r="I24" i="49"/>
  <c r="J24" i="49"/>
  <c r="K24" i="49"/>
  <c r="C25" i="49"/>
  <c r="D25" i="49"/>
  <c r="E25" i="49"/>
  <c r="F25" i="49"/>
  <c r="H25" i="49"/>
  <c r="I25" i="49"/>
  <c r="J25" i="49"/>
  <c r="K25" i="49"/>
  <c r="M25" i="49"/>
  <c r="M30" i="49" s="1"/>
  <c r="C32" i="49"/>
  <c r="A33" i="49"/>
  <c r="H33" i="49"/>
  <c r="C39" i="49"/>
  <c r="D39" i="49"/>
  <c r="E39" i="49"/>
  <c r="F39" i="49"/>
  <c r="H39" i="49"/>
  <c r="I39" i="49"/>
  <c r="J39" i="49"/>
  <c r="K39" i="49"/>
  <c r="C43" i="49"/>
  <c r="D43" i="49"/>
  <c r="E43" i="49"/>
  <c r="F43" i="49"/>
  <c r="H43" i="49"/>
  <c r="I43" i="49"/>
  <c r="J43" i="49"/>
  <c r="K43" i="49"/>
  <c r="C47" i="49"/>
  <c r="D47" i="49"/>
  <c r="E47" i="49"/>
  <c r="F47" i="49"/>
  <c r="H47" i="49"/>
  <c r="I47" i="49"/>
  <c r="J47" i="49"/>
  <c r="K47" i="49"/>
  <c r="C51" i="49"/>
  <c r="D51" i="49"/>
  <c r="E51" i="49"/>
  <c r="F51" i="49"/>
  <c r="H51" i="49"/>
  <c r="I51" i="49"/>
  <c r="J51" i="49"/>
  <c r="K51" i="49"/>
  <c r="C53" i="49"/>
  <c r="D53" i="49"/>
  <c r="E53" i="49"/>
  <c r="F53" i="49"/>
  <c r="H53" i="49"/>
  <c r="I53" i="49"/>
  <c r="J53" i="49"/>
  <c r="K53" i="49"/>
  <c r="C54" i="49"/>
  <c r="D54" i="49"/>
  <c r="E54" i="49"/>
  <c r="F54" i="49"/>
  <c r="H54" i="49"/>
  <c r="I54" i="49"/>
  <c r="J54" i="49"/>
  <c r="K54" i="49"/>
  <c r="M54" i="49"/>
  <c r="N59" i="53" l="1"/>
  <c r="N31" i="54"/>
  <c r="N25" i="53"/>
  <c r="C30" i="53" s="1"/>
  <c r="D29" i="53" s="1"/>
  <c r="D30" i="53" s="1"/>
  <c r="G30" i="53" s="1"/>
  <c r="N30" i="53" s="1"/>
  <c r="N54" i="53"/>
  <c r="N17" i="49"/>
  <c r="G57" i="49"/>
  <c r="N9" i="49"/>
  <c r="N50" i="49"/>
  <c r="K55" i="49"/>
  <c r="J55" i="49"/>
  <c r="L54" i="49"/>
  <c r="G54" i="49"/>
  <c r="N38" i="49"/>
  <c r="N21" i="49"/>
  <c r="F26" i="49"/>
  <c r="I26" i="49"/>
  <c r="I30" i="49" s="1"/>
  <c r="E26" i="49"/>
  <c r="N13" i="49"/>
  <c r="K26" i="49"/>
  <c r="K30" i="49" s="1"/>
  <c r="L25" i="49"/>
  <c r="N42" i="49"/>
  <c r="N46" i="49"/>
  <c r="H55" i="49"/>
  <c r="C55" i="49"/>
  <c r="D26" i="49"/>
  <c r="F55" i="49"/>
  <c r="I55" i="49"/>
  <c r="D55" i="49"/>
  <c r="J26" i="49"/>
  <c r="J30" i="49" s="1"/>
  <c r="H26" i="49"/>
  <c r="H30" i="49" s="1"/>
  <c r="C26" i="49"/>
  <c r="E55" i="49"/>
  <c r="G25" i="49"/>
  <c r="N54" i="49" l="1"/>
  <c r="L30" i="49"/>
  <c r="N58" i="49"/>
  <c r="N59" i="49" s="1"/>
  <c r="N25" i="49"/>
  <c r="C30" i="49" s="1"/>
  <c r="D29" i="49" l="1"/>
  <c r="D30" i="49" s="1"/>
  <c r="G30" i="49" s="1"/>
  <c r="N30"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OTERO Robert * DAS</author>
  </authors>
  <commentList>
    <comment ref="N55" authorId="0" shapeId="0" xr:uid="{00000000-0006-0000-0100-000001000000}">
      <text>
        <r>
          <rPr>
            <b/>
            <sz val="9"/>
            <color indexed="81"/>
            <rFont val="Tahoma"/>
            <family val="2"/>
          </rPr>
          <t xml:space="preserve">The “Biennial Total” equals Balance Type 01 Original Appropriation plus Balance Type 02 Revisions. </t>
        </r>
      </text>
    </comment>
    <comment ref="N59" authorId="0" shapeId="0" xr:uid="{00000000-0006-0000-0100-000002000000}">
      <text>
        <r>
          <rPr>
            <b/>
            <sz val="9"/>
            <color indexed="81"/>
            <rFont val="Tahoma"/>
            <family val="2"/>
          </rPr>
          <t>The “Allot to Date” field equals the Balance Type 23 Allotment on the 62 screen and must match.</t>
        </r>
      </text>
    </comment>
    <comment ref="N60" authorId="0" shapeId="0" xr:uid="{00000000-0006-0000-0100-000003000000}">
      <text>
        <r>
          <rPr>
            <b/>
            <sz val="9"/>
            <color indexed="81"/>
            <rFont val="Tahoma"/>
            <family val="2"/>
          </rPr>
          <t xml:space="preserve">Allot Request amount  must match next quarters needs. 
Formula: 
Allot Request= Subtotal - Allot to Date "=SUM(G58-N59)"
</t>
        </r>
      </text>
    </comment>
  </commentList>
</comments>
</file>

<file path=xl/sharedStrings.xml><?xml version="1.0" encoding="utf-8"?>
<sst xmlns="http://schemas.openxmlformats.org/spreadsheetml/2006/main" count="382" uniqueCount="102">
  <si>
    <t xml:space="preserve">    1st</t>
  </si>
  <si>
    <t xml:space="preserve">   2nd</t>
  </si>
  <si>
    <t xml:space="preserve">   4th</t>
  </si>
  <si>
    <t>1st Year</t>
  </si>
  <si>
    <t>5th</t>
  </si>
  <si>
    <t>6th</t>
  </si>
  <si>
    <t>7th</t>
  </si>
  <si>
    <t>8th</t>
  </si>
  <si>
    <t>2nd Year</t>
  </si>
  <si>
    <t>Biennial</t>
  </si>
  <si>
    <t>Quarter</t>
  </si>
  <si>
    <t xml:space="preserve"> Subtotal</t>
  </si>
  <si>
    <t>Subtotal</t>
  </si>
  <si>
    <t>Unscheduled</t>
  </si>
  <si>
    <t>Total</t>
  </si>
  <si>
    <t>Personal Services</t>
  </si>
  <si>
    <t>Services &amp; Supplies</t>
  </si>
  <si>
    <t>Capital Outlay</t>
  </si>
  <si>
    <t>Special Payments</t>
  </si>
  <si>
    <t>3rd</t>
  </si>
  <si>
    <t>Gen Fund -- Appn</t>
  </si>
  <si>
    <t>Analyst:</t>
  </si>
  <si>
    <t>Type Appn Title Here</t>
  </si>
  <si>
    <r>
      <t>1</t>
    </r>
    <r>
      <rPr>
        <sz val="9"/>
        <rFont val="Times New Roman"/>
        <family val="1"/>
      </rPr>
      <t xml:space="preserve"> Estimate</t>
    </r>
  </si>
  <si>
    <r>
      <t>2</t>
    </r>
    <r>
      <rPr>
        <sz val="9"/>
        <rFont val="Times New Roman"/>
        <family val="1"/>
      </rPr>
      <t xml:space="preserve"> Actual </t>
    </r>
  </si>
  <si>
    <r>
      <t xml:space="preserve">3 </t>
    </r>
    <r>
      <rPr>
        <sz val="9"/>
        <rFont val="Times New Roman"/>
        <family val="1"/>
      </rPr>
      <t>Deviation</t>
    </r>
  </si>
  <si>
    <r>
      <t>1</t>
    </r>
    <r>
      <rPr>
        <b/>
        <sz val="9"/>
        <rFont val="Times New Roman"/>
        <family val="1"/>
      </rPr>
      <t xml:space="preserve"> Estimate</t>
    </r>
  </si>
  <si>
    <r>
      <t>2</t>
    </r>
    <r>
      <rPr>
        <b/>
        <sz val="9"/>
        <rFont val="Times New Roman"/>
        <family val="1"/>
      </rPr>
      <t xml:space="preserve"> Actual </t>
    </r>
  </si>
  <si>
    <r>
      <t xml:space="preserve">3 </t>
    </r>
    <r>
      <rPr>
        <b/>
        <sz val="9"/>
        <rFont val="Times New Roman"/>
        <family val="1"/>
      </rPr>
      <t>Deviation</t>
    </r>
  </si>
  <si>
    <r>
      <t>4</t>
    </r>
    <r>
      <rPr>
        <b/>
        <sz val="9"/>
        <rFont val="Times New Roman"/>
        <family val="1"/>
      </rPr>
      <t xml:space="preserve"> Allotment Remaining</t>
    </r>
  </si>
  <si>
    <r>
      <t>5</t>
    </r>
    <r>
      <rPr>
        <b/>
        <sz val="9"/>
        <rFont val="Times New Roman"/>
        <family val="1"/>
      </rPr>
      <t xml:space="preserve"> R*STARS Entry</t>
    </r>
  </si>
  <si>
    <t>Quarter Start Date</t>
  </si>
  <si>
    <t>1st Qtr Allot:</t>
  </si>
  <si>
    <t>Agy #:</t>
  </si>
  <si>
    <t>2017-2019 Biennium Annual Allotment Report</t>
  </si>
  <si>
    <t>Agency Name:</t>
  </si>
  <si>
    <t>Agency #:</t>
  </si>
  <si>
    <t>Allot Request:</t>
  </si>
  <si>
    <t>Allot to Date:</t>
  </si>
  <si>
    <t xml:space="preserve">1. Red font items are source data for other spreadsheet titling      </t>
  </si>
  <si>
    <t>Operating Expenses</t>
  </si>
  <si>
    <t>Type agency name here</t>
  </si>
  <si>
    <t>BAM Analyst name</t>
  </si>
  <si>
    <t>Statutory Authority:  Chapter___, Section ___, Subsection ___, 19__</t>
  </si>
  <si>
    <t>SABRS provides 1st qtr</t>
  </si>
  <si>
    <t>allotment values. Agy adj's</t>
  </si>
  <si>
    <t>at category level w/2nd qtr.</t>
  </si>
  <si>
    <t>Highlight A33 - N33 down to</t>
  </si>
  <si>
    <t>Paste with cursor in A62 to</t>
  </si>
  <si>
    <t>create next qtr. spreadsheet</t>
  </si>
  <si>
    <t>more appn worksheets</t>
  </si>
  <si>
    <t>Copy "allot # 1" tab for</t>
  </si>
  <si>
    <t xml:space="preserve">3. Contact SABRS with questions </t>
  </si>
  <si>
    <t xml:space="preserve">2. See notes in green highlight to right of the worksheet </t>
  </si>
  <si>
    <t>Type agency 5-digit number here</t>
  </si>
  <si>
    <t>will populate from above</t>
  </si>
  <si>
    <t>J. Jones</t>
  </si>
  <si>
    <t>Administration</t>
  </si>
  <si>
    <t>info each appropriation</t>
  </si>
  <si>
    <t>Insert related Chapter Law</t>
  </si>
  <si>
    <t>paste logic for each quarter</t>
  </si>
  <si>
    <t xml:space="preserve">Note: Repeat highlight, copy, </t>
  </si>
  <si>
    <t>Dept of State Agency</t>
  </si>
  <si>
    <t>Statutory Authority:  Chapter 123, Section 01, Subsection 01, 2017</t>
  </si>
  <si>
    <t>Statutory Authority:  Chapter 123, Section 01, Subsection 02, 2017</t>
  </si>
  <si>
    <t>Allotment Guidelines</t>
  </si>
  <si>
    <t>What are allotments?</t>
  </si>
  <si>
    <t xml:space="preserve">Allotments are quarterly segments of an appropriation or agency budget, based on an agency’s expenditure plan and requested through the process described below.  </t>
  </si>
  <si>
    <t>When are they due?</t>
  </si>
  <si>
    <t>Allotment plans are due for seven of the eight quarters of the state’s fiscal biennium. DAS will load the first quarter of the biennium for agencies as 15% of the limitation granted in the agency’s budget bill, for each appropriation.</t>
  </si>
  <si>
    <t>Expenditure Timeframe</t>
  </si>
  <si>
    <t xml:space="preserve">Subsequent allotment requests and plans are due to SABRS approximately two weeks prior to the start of the quarter.  SABRS Coordinators will receive an email with the assignment and deadline. Quarterly timeframes follow: </t>
  </si>
  <si>
    <t>Allotment Form Submission Guide</t>
  </si>
  <si>
    <r>
      <t>1</t>
    </r>
    <r>
      <rPr>
        <vertAlign val="superscript"/>
        <sz val="11"/>
        <rFont val="Times New Roman"/>
        <family val="1"/>
      </rPr>
      <t>st</t>
    </r>
  </si>
  <si>
    <t>July-Sept (odd years)</t>
  </si>
  <si>
    <r>
      <t>2</t>
    </r>
    <r>
      <rPr>
        <vertAlign val="superscript"/>
        <sz val="11"/>
        <rFont val="Times New Roman"/>
        <family val="1"/>
      </rPr>
      <t>nd</t>
    </r>
  </si>
  <si>
    <t>Oct-Dec</t>
  </si>
  <si>
    <r>
      <t>3</t>
    </r>
    <r>
      <rPr>
        <vertAlign val="superscript"/>
        <sz val="11"/>
        <rFont val="Times New Roman"/>
        <family val="1"/>
      </rPr>
      <t>rd</t>
    </r>
  </si>
  <si>
    <t>Jan-Mar</t>
  </si>
  <si>
    <r>
      <t>4</t>
    </r>
    <r>
      <rPr>
        <vertAlign val="superscript"/>
        <sz val="11"/>
        <rFont val="Times New Roman"/>
        <family val="1"/>
      </rPr>
      <t>th</t>
    </r>
  </si>
  <si>
    <t>Apr-Jun</t>
  </si>
  <si>
    <r>
      <t>5</t>
    </r>
    <r>
      <rPr>
        <vertAlign val="superscript"/>
        <sz val="11"/>
        <rFont val="Times New Roman"/>
        <family val="1"/>
      </rPr>
      <t>th</t>
    </r>
  </si>
  <si>
    <t>July-Sept (even years)</t>
  </si>
  <si>
    <r>
      <t>6</t>
    </r>
    <r>
      <rPr>
        <vertAlign val="superscript"/>
        <sz val="11"/>
        <rFont val="Times New Roman"/>
        <family val="1"/>
      </rPr>
      <t>th</t>
    </r>
  </si>
  <si>
    <r>
      <t>7</t>
    </r>
    <r>
      <rPr>
        <vertAlign val="superscript"/>
        <sz val="11"/>
        <rFont val="Times New Roman"/>
        <family val="1"/>
      </rPr>
      <t>th</t>
    </r>
  </si>
  <si>
    <r>
      <t>8</t>
    </r>
    <r>
      <rPr>
        <vertAlign val="superscript"/>
        <sz val="11"/>
        <rFont val="Times New Roman"/>
        <family val="1"/>
      </rPr>
      <t>th</t>
    </r>
  </si>
  <si>
    <r>
      <t xml:space="preserve">  n/a – DAS administers 1</t>
    </r>
    <r>
      <rPr>
        <vertAlign val="superscript"/>
        <sz val="11"/>
        <rFont val="Times New Roman"/>
        <family val="1"/>
      </rPr>
      <t>st</t>
    </r>
    <r>
      <rPr>
        <sz val="11"/>
        <rFont val="Times New Roman"/>
        <family val="1"/>
      </rPr>
      <t xml:space="preserve"> Qtr</t>
    </r>
  </si>
  <si>
    <r>
      <t xml:space="preserve">  Not later than September 16</t>
    </r>
    <r>
      <rPr>
        <vertAlign val="superscript"/>
        <sz val="11"/>
        <rFont val="Times New Roman"/>
        <family val="1"/>
      </rPr>
      <t>th</t>
    </r>
  </si>
  <si>
    <r>
      <t xml:space="preserve">  Not later than December 13</t>
    </r>
    <r>
      <rPr>
        <vertAlign val="superscript"/>
        <sz val="11"/>
        <rFont val="Times New Roman"/>
        <family val="1"/>
      </rPr>
      <t>th</t>
    </r>
  </si>
  <si>
    <r>
      <t xml:space="preserve">  Not later than March 16</t>
    </r>
    <r>
      <rPr>
        <vertAlign val="superscript"/>
        <sz val="11"/>
        <rFont val="Times New Roman"/>
        <family val="1"/>
      </rPr>
      <t>th</t>
    </r>
  </si>
  <si>
    <r>
      <t xml:space="preserve">  Not later than June 16</t>
    </r>
    <r>
      <rPr>
        <vertAlign val="superscript"/>
        <sz val="11"/>
        <rFont val="Times New Roman"/>
        <family val="1"/>
      </rPr>
      <t>th</t>
    </r>
  </si>
  <si>
    <t>Allotment Request Values</t>
  </si>
  <si>
    <t>Your Allotment Form should be balanced before submission. This means:</t>
  </si>
  <si>
    <t xml:space="preserve"> &gt; The “biennial total” (total limitation) and “allotted to date” must balance to R*STARS, screen 62.</t>
  </si>
  <si>
    <t xml:space="preserve"> &gt; The actuals from the last completed quarter are entered, or a placeholder of “.001” if there were no actuals.</t>
  </si>
  <si>
    <t>Once the form is balanced for each appropriation, your agency's accounting staff enter a batch in R*Stars reflecting the "Allot Request" amount (found in the form's column "N" highlighted in yellow).</t>
  </si>
  <si>
    <t xml:space="preserve"> &gt; Only use whole dollar amounts to avoid rounding issues.</t>
  </si>
  <si>
    <t xml:space="preserve"> &gt; No prior quarter adjustments were made – all adjustments to amounts should be made in the requesting quarter or forward.</t>
  </si>
  <si>
    <t xml:space="preserve"> &gt; Variances from estimates to actuals should be moved to future quarters only.</t>
  </si>
  <si>
    <t>A60 - N60 and Copy</t>
  </si>
  <si>
    <t>"=+IF(C13&lt;&gt;0,C13,C12)+IF(D13&lt;&gt;0, D13,D12)+IF(E13&lt;&gt;0, E13,E12)+IF(F13&lt;&gt;0,F13,F12)"</t>
  </si>
  <si>
    <t>Email ORBITS.Help@das.oregon.gov along with other CFO and LFO staff as described on the ORBITS Welcome Page or the Quarterly Allotment email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</si>
</sst>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1" x14ac:knownFonts="1">
    <font>
      <sz val="8"/>
      <name val="Arial"/>
    </font>
    <font>
      <b/>
      <sz val="20"/>
      <name val="Times New Roman"/>
      <family val="1"/>
    </font>
    <font>
      <b/>
      <sz val="9"/>
      <color theme="5"/>
      <name val="Times New Roman"/>
      <family val="1"/>
    </font>
    <font>
      <sz val="8"/>
      <name val="Times New Roman"/>
      <family val="1"/>
    </font>
    <font>
      <b/>
      <sz val="12"/>
      <name val="Times New Roman"/>
      <family val="1"/>
    </font>
    <font>
      <b/>
      <sz val="8"/>
      <name val="Times New Roman"/>
      <family val="1"/>
    </font>
    <font>
      <b/>
      <sz val="10"/>
      <name val="Times New Roman"/>
      <family val="1"/>
    </font>
    <font>
      <b/>
      <sz val="10"/>
      <color theme="5"/>
      <name val="Times New Roman"/>
      <family val="1"/>
    </font>
    <font>
      <sz val="12"/>
      <name val="Times New Roman"/>
      <family val="1"/>
    </font>
    <font>
      <sz val="9"/>
      <name val="Times New Roman"/>
      <family val="1"/>
    </font>
    <font>
      <u/>
      <sz val="9"/>
      <name val="Times New Roman"/>
      <family val="1"/>
    </font>
    <font>
      <sz val="10"/>
      <name val="Times New Roman"/>
      <family val="1"/>
    </font>
    <font>
      <sz val="9"/>
      <color theme="5"/>
      <name val="Times New Roman"/>
      <family val="1"/>
    </font>
    <font>
      <b/>
      <sz val="9"/>
      <name val="Times New Roman"/>
      <family val="1"/>
    </font>
    <font>
      <b/>
      <sz val="9"/>
      <color indexed="10"/>
      <name val="Times New Roman"/>
      <family val="1"/>
    </font>
    <font>
      <vertAlign val="superscript"/>
      <sz val="9"/>
      <name val="Times New Roman"/>
      <family val="1"/>
    </font>
    <font>
      <b/>
      <vertAlign val="superscript"/>
      <sz val="9"/>
      <name val="Times New Roman"/>
      <family val="1"/>
    </font>
    <font>
      <b/>
      <u/>
      <sz val="9"/>
      <name val="Times New Roman"/>
      <family val="1"/>
    </font>
    <font>
      <b/>
      <sz val="11"/>
      <name val="Times New Roman"/>
      <family val="1"/>
    </font>
    <font>
      <sz val="10"/>
      <color theme="5"/>
      <name val="Times New Roman"/>
      <family val="1"/>
    </font>
    <font>
      <b/>
      <u/>
      <sz val="9"/>
      <color theme="5"/>
      <name val="Times New Roman"/>
      <family val="1"/>
    </font>
    <font>
      <b/>
      <sz val="11"/>
      <color theme="5"/>
      <name val="Times New Roman"/>
      <family val="1"/>
    </font>
    <font>
      <sz val="13"/>
      <name val="Times New Roman"/>
      <family val="1"/>
    </font>
    <font>
      <sz val="13"/>
      <color theme="5"/>
      <name val="Times New Roman"/>
      <family val="1"/>
    </font>
    <font>
      <b/>
      <sz val="13"/>
      <name val="Times New Roman"/>
      <family val="1"/>
    </font>
    <font>
      <sz val="13"/>
      <color theme="3"/>
      <name val="Times New Roman"/>
      <family val="1"/>
    </font>
    <font>
      <sz val="8"/>
      <name val="Arial"/>
      <family val="2"/>
    </font>
    <font>
      <sz val="11"/>
      <name val="Times New Roman"/>
      <family val="1"/>
    </font>
    <font>
      <vertAlign val="superscript"/>
      <sz val="11"/>
      <name val="Times New Roman"/>
      <family val="1"/>
    </font>
    <font>
      <b/>
      <u/>
      <sz val="14"/>
      <name val="Times New Roman"/>
      <family val="1"/>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6" tint="0.79998168889431442"/>
        <bgColor indexed="64"/>
      </patternFill>
    </fill>
    <fill>
      <patternFill patternType="solid">
        <fgColor rgb="FFE7E6E6"/>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style="double">
        <color indexed="64"/>
      </left>
      <right style="thick">
        <color indexed="64"/>
      </right>
      <top style="thin">
        <color indexed="64"/>
      </top>
      <bottom/>
      <diagonal/>
    </border>
    <border>
      <left style="double">
        <color indexed="64"/>
      </left>
      <right style="thick">
        <color indexed="64"/>
      </right>
      <top/>
      <bottom style="thin">
        <color indexed="64"/>
      </bottom>
      <diagonal/>
    </border>
    <border>
      <left style="double">
        <color indexed="64"/>
      </left>
      <right style="thick">
        <color indexed="64"/>
      </right>
      <top/>
      <bottom/>
      <diagonal/>
    </border>
    <border>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ck">
        <color indexed="64"/>
      </left>
      <right/>
      <top/>
      <bottom/>
      <diagonal/>
    </border>
    <border>
      <left style="slantDashDot">
        <color theme="6" tint="-0.24994659260841701"/>
      </left>
      <right/>
      <top style="slantDashDot">
        <color theme="6" tint="-0.24994659260841701"/>
      </top>
      <bottom/>
      <diagonal/>
    </border>
    <border>
      <left/>
      <right/>
      <top style="slantDashDot">
        <color theme="6" tint="-0.24994659260841701"/>
      </top>
      <bottom/>
      <diagonal/>
    </border>
    <border>
      <left/>
      <right/>
      <top style="slantDashDot">
        <color theme="6" tint="-0.24994659260841701"/>
      </top>
      <bottom style="medium">
        <color indexed="64"/>
      </bottom>
      <diagonal/>
    </border>
    <border>
      <left/>
      <right style="slantDashDot">
        <color theme="6" tint="-0.24994659260841701"/>
      </right>
      <top style="slantDashDot">
        <color theme="6" tint="-0.24994659260841701"/>
      </top>
      <bottom/>
      <diagonal/>
    </border>
    <border>
      <left style="slantDashDot">
        <color theme="6" tint="-0.24994659260841701"/>
      </left>
      <right/>
      <top/>
      <bottom/>
      <diagonal/>
    </border>
    <border>
      <left/>
      <right style="slantDashDot">
        <color theme="6" tint="-0.24994659260841701"/>
      </right>
      <top/>
      <bottom/>
      <diagonal/>
    </border>
    <border>
      <left style="thick">
        <color indexed="64"/>
      </left>
      <right style="slantDashDot">
        <color theme="6" tint="-0.24994659260841701"/>
      </right>
      <top style="thin">
        <color indexed="64"/>
      </top>
      <bottom/>
      <diagonal/>
    </border>
    <border>
      <left style="thick">
        <color indexed="64"/>
      </left>
      <right style="slantDashDot">
        <color theme="6" tint="-0.24994659260841701"/>
      </right>
      <top/>
      <bottom style="thin">
        <color indexed="64"/>
      </bottom>
      <diagonal/>
    </border>
    <border>
      <left style="slantDashDot">
        <color theme="6" tint="-0.24994659260841701"/>
      </left>
      <right/>
      <top style="thin">
        <color indexed="64"/>
      </top>
      <bottom/>
      <diagonal/>
    </border>
    <border>
      <left style="thick">
        <color indexed="64"/>
      </left>
      <right style="slantDashDot">
        <color theme="6" tint="-0.24994659260841701"/>
      </right>
      <top/>
      <bottom/>
      <diagonal/>
    </border>
    <border>
      <left style="slantDashDot">
        <color theme="6" tint="-0.24994659260841701"/>
      </left>
      <right/>
      <top/>
      <bottom style="thin">
        <color indexed="64"/>
      </bottom>
      <diagonal/>
    </border>
    <border>
      <left style="slantDashDot">
        <color theme="6" tint="-0.24994659260841701"/>
      </left>
      <right/>
      <top/>
      <bottom style="slantDashDot">
        <color theme="6" tint="-0.24994659260841701"/>
      </bottom>
      <diagonal/>
    </border>
    <border>
      <left/>
      <right/>
      <top/>
      <bottom style="slantDashDot">
        <color theme="6" tint="-0.24994659260841701"/>
      </bottom>
      <diagonal/>
    </border>
    <border>
      <left/>
      <right style="slantDashDot">
        <color theme="6" tint="-0.24994659260841701"/>
      </right>
      <top/>
      <bottom style="slantDashDot">
        <color theme="6"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Dashed">
        <color auto="1"/>
      </left>
      <right style="mediumDashed">
        <color auto="1"/>
      </right>
      <top style="mediumDashed">
        <color auto="1"/>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bottom/>
      <diagonal/>
    </border>
    <border>
      <left/>
      <right style="mediumDashed">
        <color auto="1"/>
      </right>
      <top/>
      <bottom/>
      <diagonal/>
    </border>
  </borders>
  <cellStyleXfs count="2">
    <xf numFmtId="0" fontId="0" fillId="0" borderId="0"/>
    <xf numFmtId="0" fontId="26" fillId="0" borderId="0"/>
  </cellStyleXfs>
  <cellXfs count="296">
    <xf numFmtId="0" fontId="0" fillId="0" borderId="0" xfId="0"/>
    <xf numFmtId="0" fontId="3" fillId="0" borderId="0" xfId="0" applyFont="1"/>
    <xf numFmtId="3" fontId="3" fillId="0" borderId="0" xfId="0" applyNumberFormat="1" applyFont="1" applyAlignment="1">
      <alignment horizontal="centerContinuous"/>
    </xf>
    <xf numFmtId="0" fontId="4" fillId="0" borderId="0" xfId="0" applyFont="1"/>
    <xf numFmtId="3" fontId="5" fillId="0" borderId="0" xfId="0" applyNumberFormat="1" applyFont="1" applyAlignment="1">
      <alignment horizontal="centerContinuous"/>
    </xf>
    <xf numFmtId="0" fontId="4" fillId="0" borderId="0" xfId="0" applyFont="1" applyAlignment="1">
      <alignment horizontal="centerContinuous"/>
    </xf>
    <xf numFmtId="3" fontId="6" fillId="0" borderId="0" xfId="0" applyNumberFormat="1" applyFont="1" applyAlignment="1">
      <alignment horizontal="right"/>
    </xf>
    <xf numFmtId="3" fontId="7" fillId="0" borderId="0" xfId="0" applyNumberFormat="1" applyFont="1" applyAlignment="1">
      <alignment horizontal="left" vertical="center"/>
    </xf>
    <xf numFmtId="3" fontId="8" fillId="0" borderId="0" xfId="0" applyNumberFormat="1" applyFont="1" applyAlignment="1">
      <alignment horizontal="centerContinuous"/>
    </xf>
    <xf numFmtId="1" fontId="7" fillId="0" borderId="0" xfId="0" applyNumberFormat="1" applyFont="1" applyAlignment="1">
      <alignment horizontal="left"/>
    </xf>
    <xf numFmtId="3" fontId="4" fillId="0" borderId="0" xfId="0" applyNumberFormat="1" applyFont="1" applyAlignment="1">
      <alignment horizontal="centerContinuous"/>
    </xf>
    <xf numFmtId="0" fontId="8" fillId="0" borderId="0" xfId="0" applyFont="1"/>
    <xf numFmtId="3" fontId="3" fillId="0" borderId="0" xfId="0" applyNumberFormat="1" applyFont="1" applyAlignment="1">
      <alignment horizontal="center"/>
    </xf>
    <xf numFmtId="3" fontId="5" fillId="0" borderId="0" xfId="0" applyNumberFormat="1" applyFont="1" applyAlignment="1">
      <alignment horizontal="center"/>
    </xf>
    <xf numFmtId="3" fontId="9" fillId="0" borderId="0" xfId="0" applyNumberFormat="1" applyFont="1" applyAlignment="1">
      <alignment horizontal="left"/>
    </xf>
    <xf numFmtId="0" fontId="10" fillId="0" borderId="2" xfId="0" applyFont="1" applyBorder="1"/>
    <xf numFmtId="3" fontId="9" fillId="0" borderId="2" xfId="0" applyNumberFormat="1" applyFont="1" applyBorder="1" applyAlignment="1">
      <alignment horizontal="left" vertical="center"/>
    </xf>
    <xf numFmtId="3" fontId="9" fillId="0" borderId="2" xfId="0" applyNumberFormat="1" applyFont="1" applyBorder="1" applyAlignment="1">
      <alignment horizontal="center"/>
    </xf>
    <xf numFmtId="3" fontId="12" fillId="0" borderId="2" xfId="0" applyNumberFormat="1" applyFont="1" applyBorder="1" applyAlignment="1">
      <alignment horizontal="left"/>
    </xf>
    <xf numFmtId="3" fontId="9" fillId="0" borderId="2" xfId="0" applyNumberFormat="1" applyFont="1" applyBorder="1" applyAlignment="1">
      <alignment horizontal="left"/>
    </xf>
    <xf numFmtId="3" fontId="13" fillId="0" borderId="2" xfId="0" applyNumberFormat="1" applyFont="1" applyBorder="1" applyAlignment="1">
      <alignment horizontal="center"/>
    </xf>
    <xf numFmtId="3" fontId="13" fillId="0" borderId="3" xfId="0" applyNumberFormat="1" applyFont="1" applyBorder="1" applyAlignment="1">
      <alignment horizontal="center"/>
    </xf>
    <xf numFmtId="0" fontId="11" fillId="0" borderId="0" xfId="0" applyFont="1"/>
    <xf numFmtId="0" fontId="13" fillId="2" borderId="6" xfId="0" applyFont="1" applyFill="1" applyBorder="1"/>
    <xf numFmtId="0" fontId="13" fillId="0" borderId="0" xfId="0" applyFont="1"/>
    <xf numFmtId="3" fontId="9" fillId="0" borderId="0" xfId="0" applyNumberFormat="1" applyFont="1" applyAlignment="1">
      <alignment horizontal="center"/>
    </xf>
    <xf numFmtId="1" fontId="9" fillId="0" borderId="0" xfId="0" applyNumberFormat="1" applyFont="1" applyAlignment="1">
      <alignment horizontal="center"/>
    </xf>
    <xf numFmtId="3" fontId="13" fillId="0" borderId="0" xfId="0" applyNumberFormat="1" applyFont="1" applyAlignment="1">
      <alignment horizontal="center"/>
    </xf>
    <xf numFmtId="3" fontId="13" fillId="0" borderId="4" xfId="0" applyNumberFormat="1" applyFont="1" applyBorder="1" applyAlignment="1">
      <alignment horizontal="center"/>
    </xf>
    <xf numFmtId="0" fontId="14" fillId="0" borderId="6" xfId="0" applyFont="1" applyBorder="1"/>
    <xf numFmtId="0" fontId="14" fillId="0" borderId="0" xfId="0" applyFont="1"/>
    <xf numFmtId="3" fontId="13" fillId="0" borderId="5" xfId="0" applyNumberFormat="1" applyFont="1" applyBorder="1" applyAlignment="1">
      <alignment horizontal="center"/>
    </xf>
    <xf numFmtId="3" fontId="13" fillId="0" borderId="14" xfId="0" applyNumberFormat="1" applyFont="1" applyBorder="1" applyAlignment="1">
      <alignment horizontal="center"/>
    </xf>
    <xf numFmtId="3" fontId="13" fillId="0" borderId="10" xfId="0" applyNumberFormat="1" applyFont="1" applyBorder="1" applyAlignment="1">
      <alignment horizontal="center"/>
    </xf>
    <xf numFmtId="0" fontId="13" fillId="0" borderId="6" xfId="0" applyFont="1" applyBorder="1"/>
    <xf numFmtId="0" fontId="9" fillId="0" borderId="0" xfId="0" applyFont="1"/>
    <xf numFmtId="3" fontId="13" fillId="0" borderId="7" xfId="0" applyNumberFormat="1" applyFont="1" applyBorder="1" applyAlignment="1">
      <alignment horizontal="center"/>
    </xf>
    <xf numFmtId="3" fontId="13" fillId="0" borderId="15" xfId="0" applyNumberFormat="1" applyFont="1" applyBorder="1" applyAlignment="1">
      <alignment horizontal="center"/>
    </xf>
    <xf numFmtId="3" fontId="13" fillId="0" borderId="11" xfId="0" applyNumberFormat="1" applyFont="1" applyBorder="1" applyAlignment="1">
      <alignment horizontal="center"/>
    </xf>
    <xf numFmtId="0" fontId="13" fillId="0" borderId="1" xfId="0" applyFont="1" applyBorder="1"/>
    <xf numFmtId="0" fontId="9" fillId="0" borderId="2" xfId="0" applyFont="1" applyBorder="1"/>
    <xf numFmtId="3" fontId="13" fillId="0" borderId="10" xfId="0" applyNumberFormat="1" applyFont="1" applyBorder="1" applyAlignment="1">
      <alignment horizontal="right"/>
    </xf>
    <xf numFmtId="0" fontId="13" fillId="0" borderId="6" xfId="0" applyFont="1" applyBorder="1" applyProtection="1">
      <protection locked="0"/>
    </xf>
    <xf numFmtId="0" fontId="15" fillId="0" borderId="0" xfId="0" applyFont="1" applyProtection="1">
      <protection locked="0"/>
    </xf>
    <xf numFmtId="37" fontId="11" fillId="0" borderId="8" xfId="0" applyNumberFormat="1" applyFont="1" applyBorder="1" applyAlignment="1" applyProtection="1">
      <alignment horizontal="right"/>
      <protection locked="0"/>
    </xf>
    <xf numFmtId="37" fontId="6" fillId="0" borderId="16" xfId="0" applyNumberFormat="1" applyFont="1" applyBorder="1" applyAlignment="1" applyProtection="1">
      <alignment horizontal="right"/>
      <protection locked="0"/>
    </xf>
    <xf numFmtId="37" fontId="6" fillId="0" borderId="12" xfId="0" applyNumberFormat="1" applyFont="1" applyBorder="1" applyProtection="1">
      <protection locked="0"/>
    </xf>
    <xf numFmtId="0" fontId="11" fillId="0" borderId="0" xfId="0" applyFont="1" applyProtection="1">
      <protection locked="0"/>
    </xf>
    <xf numFmtId="37" fontId="6" fillId="0" borderId="12" xfId="0" applyNumberFormat="1" applyFont="1" applyBorder="1" applyAlignment="1" applyProtection="1">
      <alignment horizontal="right"/>
      <protection locked="0"/>
    </xf>
    <xf numFmtId="0" fontId="15" fillId="0" borderId="0" xfId="0" applyFont="1"/>
    <xf numFmtId="37" fontId="6" fillId="0" borderId="8" xfId="0" applyNumberFormat="1" applyFont="1" applyBorder="1" applyAlignment="1">
      <alignment horizontal="right"/>
    </xf>
    <xf numFmtId="37" fontId="6" fillId="0" borderId="16" xfId="0" applyNumberFormat="1" applyFont="1" applyBorder="1" applyAlignment="1">
      <alignment horizontal="right"/>
    </xf>
    <xf numFmtId="37" fontId="6" fillId="0" borderId="7" xfId="0" applyNumberFormat="1" applyFont="1" applyBorder="1" applyAlignment="1">
      <alignment horizontal="right"/>
    </xf>
    <xf numFmtId="37" fontId="6" fillId="0" borderId="15" xfId="0" applyNumberFormat="1" applyFont="1" applyBorder="1" applyAlignment="1">
      <alignment horizontal="right"/>
    </xf>
    <xf numFmtId="37" fontId="6" fillId="0" borderId="11" xfId="0" applyNumberFormat="1" applyFont="1" applyBorder="1" applyAlignment="1">
      <alignment horizontal="right"/>
    </xf>
    <xf numFmtId="0" fontId="6" fillId="0" borderId="0" xfId="0" applyFont="1"/>
    <xf numFmtId="37" fontId="11" fillId="0" borderId="5" xfId="0" applyNumberFormat="1" applyFont="1" applyBorder="1" applyAlignment="1">
      <alignment horizontal="right"/>
    </xf>
    <xf numFmtId="37" fontId="6" fillId="0" borderId="14" xfId="0" applyNumberFormat="1" applyFont="1" applyBorder="1" applyAlignment="1">
      <alignment horizontal="right"/>
    </xf>
    <xf numFmtId="37" fontId="11" fillId="0" borderId="8" xfId="0" applyNumberFormat="1" applyFont="1" applyBorder="1" applyAlignment="1">
      <alignment horizontal="right"/>
    </xf>
    <xf numFmtId="37" fontId="6" fillId="0" borderId="12" xfId="0" applyNumberFormat="1" applyFont="1" applyBorder="1" applyAlignment="1">
      <alignment horizontal="right"/>
    </xf>
    <xf numFmtId="37" fontId="6" fillId="0" borderId="5" xfId="0" applyNumberFormat="1" applyFont="1" applyBorder="1" applyAlignment="1">
      <alignment horizontal="right"/>
    </xf>
    <xf numFmtId="0" fontId="16" fillId="0" borderId="0" xfId="0" applyFont="1"/>
    <xf numFmtId="37" fontId="6" fillId="0" borderId="12" xfId="0" applyNumberFormat="1" applyFont="1" applyBorder="1"/>
    <xf numFmtId="0" fontId="13" fillId="0" borderId="9" xfId="0" applyFont="1" applyBorder="1"/>
    <xf numFmtId="0" fontId="16" fillId="0" borderId="2" xfId="0" applyFont="1" applyBorder="1"/>
    <xf numFmtId="3" fontId="13" fillId="0" borderId="6" xfId="0" applyNumberFormat="1" applyFont="1" applyBorder="1" applyAlignment="1">
      <alignment horizontal="right"/>
    </xf>
    <xf numFmtId="3" fontId="13" fillId="0" borderId="8" xfId="0" applyNumberFormat="1" applyFont="1" applyBorder="1" applyAlignment="1">
      <alignment horizontal="right"/>
    </xf>
    <xf numFmtId="3" fontId="13" fillId="0" borderId="0" xfId="0" applyNumberFormat="1" applyFont="1" applyAlignment="1">
      <alignment horizontal="right"/>
    </xf>
    <xf numFmtId="3" fontId="13" fillId="0" borderId="18" xfId="0" applyNumberFormat="1" applyFont="1" applyBorder="1" applyAlignment="1">
      <alignment horizontal="right"/>
    </xf>
    <xf numFmtId="3" fontId="13" fillId="0" borderId="13" xfId="0" applyNumberFormat="1" applyFont="1" applyBorder="1" applyAlignment="1">
      <alignment horizontal="right"/>
    </xf>
    <xf numFmtId="3" fontId="13" fillId="0" borderId="4" xfId="0" applyNumberFormat="1" applyFont="1" applyBorder="1" applyAlignment="1">
      <alignment horizontal="right"/>
    </xf>
    <xf numFmtId="3" fontId="13" fillId="0" borderId="16" xfId="0" applyNumberFormat="1" applyFont="1" applyBorder="1" applyAlignment="1">
      <alignment horizontal="right"/>
    </xf>
    <xf numFmtId="3" fontId="13" fillId="0" borderId="12" xfId="0" applyNumberFormat="1" applyFont="1" applyBorder="1" applyAlignment="1">
      <alignment horizontal="right"/>
    </xf>
    <xf numFmtId="14" fontId="13" fillId="0" borderId="6" xfId="0" applyNumberFormat="1" applyFont="1" applyBorder="1"/>
    <xf numFmtId="37" fontId="13" fillId="2" borderId="0" xfId="0" applyNumberFormat="1" applyFont="1" applyFill="1" applyAlignment="1">
      <alignment horizontal="right"/>
    </xf>
    <xf numFmtId="14" fontId="6" fillId="0" borderId="0" xfId="0" applyNumberFormat="1" applyFont="1"/>
    <xf numFmtId="0" fontId="16" fillId="0" borderId="4" xfId="0" applyFont="1" applyBorder="1"/>
    <xf numFmtId="0" fontId="16" fillId="0" borderId="20" xfId="0" applyFont="1" applyBorder="1"/>
    <xf numFmtId="3" fontId="13" fillId="0" borderId="17" xfId="0" applyNumberFormat="1" applyFont="1" applyBorder="1" applyAlignment="1">
      <alignment horizontal="right"/>
    </xf>
    <xf numFmtId="3" fontId="13" fillId="0" borderId="7" xfId="0" applyNumberFormat="1" applyFont="1" applyBorder="1" applyAlignment="1">
      <alignment horizontal="right"/>
    </xf>
    <xf numFmtId="3" fontId="13" fillId="0" borderId="19" xfId="0" applyNumberFormat="1" applyFont="1" applyBorder="1" applyAlignment="1">
      <alignment horizontal="right"/>
    </xf>
    <xf numFmtId="3" fontId="13" fillId="0" borderId="11" xfId="0" applyNumberFormat="1" applyFont="1" applyBorder="1" applyAlignment="1">
      <alignment horizontal="right"/>
    </xf>
    <xf numFmtId="3" fontId="13" fillId="0" borderId="15" xfId="0" applyNumberFormat="1" applyFont="1" applyBorder="1" applyAlignment="1">
      <alignment horizontal="right"/>
    </xf>
    <xf numFmtId="3" fontId="9" fillId="0" borderId="2" xfId="0" applyNumberFormat="1" applyFont="1" applyBorder="1"/>
    <xf numFmtId="0" fontId="9" fillId="2" borderId="0" xfId="0" applyFont="1" applyFill="1"/>
    <xf numFmtId="37" fontId="13" fillId="2" borderId="0" xfId="0" applyNumberFormat="1" applyFont="1" applyFill="1"/>
    <xf numFmtId="0" fontId="18" fillId="0" borderId="1" xfId="0" applyFont="1" applyBorder="1"/>
    <xf numFmtId="1" fontId="6" fillId="0" borderId="21" xfId="0" applyNumberFormat="1" applyFont="1" applyBorder="1" applyAlignment="1">
      <alignment horizontal="center"/>
    </xf>
    <xf numFmtId="0" fontId="13" fillId="0" borderId="16" xfId="0" applyFont="1" applyBorder="1" applyAlignment="1">
      <alignment horizontal="right"/>
    </xf>
    <xf numFmtId="0" fontId="13" fillId="0" borderId="0" xfId="0" applyFont="1" applyAlignment="1">
      <alignment horizontal="right"/>
    </xf>
    <xf numFmtId="0" fontId="13" fillId="0" borderId="12" xfId="0" applyFont="1" applyBorder="1" applyAlignment="1">
      <alignment horizontal="right"/>
    </xf>
    <xf numFmtId="0" fontId="13" fillId="3" borderId="4" xfId="0" applyFont="1" applyFill="1" applyBorder="1" applyAlignment="1">
      <alignment horizontal="right"/>
    </xf>
    <xf numFmtId="164" fontId="17" fillId="0" borderId="0" xfId="0" applyNumberFormat="1" applyFont="1" applyAlignment="1">
      <alignment horizontal="center"/>
    </xf>
    <xf numFmtId="14" fontId="10" fillId="0" borderId="4" xfId="0" applyNumberFormat="1" applyFont="1" applyBorder="1"/>
    <xf numFmtId="0" fontId="11" fillId="0" borderId="0" xfId="0" applyFont="1" applyAlignment="1">
      <alignment horizontal="right"/>
    </xf>
    <xf numFmtId="0" fontId="11" fillId="0" borderId="2" xfId="0" applyFont="1" applyBorder="1" applyAlignment="1">
      <alignment horizontal="right"/>
    </xf>
    <xf numFmtId="0" fontId="9" fillId="0" borderId="2" xfId="0" applyFont="1" applyBorder="1" applyAlignment="1">
      <alignment horizontal="right"/>
    </xf>
    <xf numFmtId="3" fontId="11" fillId="0" borderId="2" xfId="0" applyNumberFormat="1" applyFont="1" applyBorder="1" applyAlignment="1">
      <alignment horizontal="left"/>
    </xf>
    <xf numFmtId="1" fontId="11" fillId="0" borderId="0" xfId="0" applyNumberFormat="1" applyFont="1" applyAlignment="1">
      <alignment horizontal="left"/>
    </xf>
    <xf numFmtId="3" fontId="19" fillId="0" borderId="2" xfId="0" applyNumberFormat="1" applyFont="1" applyBorder="1" applyAlignment="1">
      <alignment horizontal="left"/>
    </xf>
    <xf numFmtId="164" fontId="20" fillId="0" borderId="0" xfId="0" applyNumberFormat="1" applyFont="1" applyAlignment="1">
      <alignment horizontal="center"/>
    </xf>
    <xf numFmtId="164" fontId="20" fillId="0" borderId="8" xfId="0" applyNumberFormat="1" applyFont="1" applyBorder="1" applyAlignment="1">
      <alignment horizontal="center"/>
    </xf>
    <xf numFmtId="164" fontId="20" fillId="0" borderId="18" xfId="0" applyNumberFormat="1" applyFont="1" applyBorder="1" applyAlignment="1">
      <alignment horizontal="center"/>
    </xf>
    <xf numFmtId="164" fontId="20" fillId="0" borderId="12" xfId="0" applyNumberFormat="1" applyFont="1" applyBorder="1" applyAlignment="1">
      <alignment horizontal="center"/>
    </xf>
    <xf numFmtId="3" fontId="12" fillId="0" borderId="2" xfId="0" applyNumberFormat="1" applyFont="1" applyBorder="1" applyAlignment="1">
      <alignment horizontal="center"/>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12" fillId="0" borderId="0" xfId="0" applyNumberFormat="1" applyFont="1" applyAlignment="1">
      <alignment horizontal="left"/>
    </xf>
    <xf numFmtId="0" fontId="21" fillId="0" borderId="1" xfId="0" applyFont="1" applyBorder="1"/>
    <xf numFmtId="0" fontId="13" fillId="3" borderId="22" xfId="0" applyFont="1" applyFill="1" applyBorder="1" applyAlignment="1">
      <alignment horizontal="right"/>
    </xf>
    <xf numFmtId="1" fontId="7" fillId="0" borderId="21" xfId="0" applyNumberFormat="1" applyFont="1" applyBorder="1" applyAlignment="1">
      <alignment horizontal="center"/>
    </xf>
    <xf numFmtId="0" fontId="3" fillId="0" borderId="0" xfId="1" applyFont="1"/>
    <xf numFmtId="0" fontId="4" fillId="0" borderId="0" xfId="1" applyFont="1"/>
    <xf numFmtId="3" fontId="3" fillId="0" borderId="0" xfId="1" applyNumberFormat="1" applyFont="1" applyAlignment="1">
      <alignment horizontal="centerContinuous"/>
    </xf>
    <xf numFmtId="3" fontId="5" fillId="0" borderId="0" xfId="1" applyNumberFormat="1" applyFont="1" applyAlignment="1">
      <alignment horizontal="centerContinuous"/>
    </xf>
    <xf numFmtId="3" fontId="6" fillId="0" borderId="0" xfId="1" applyNumberFormat="1" applyFont="1" applyAlignment="1">
      <alignment horizontal="right"/>
    </xf>
    <xf numFmtId="3" fontId="7" fillId="0" borderId="0" xfId="1" applyNumberFormat="1" applyFont="1" applyAlignment="1">
      <alignment horizontal="left" vertical="center"/>
    </xf>
    <xf numFmtId="0" fontId="4" fillId="0" borderId="0" xfId="1" applyFont="1" applyAlignment="1">
      <alignment horizontal="centerContinuous"/>
    </xf>
    <xf numFmtId="0" fontId="8" fillId="0" borderId="0" xfId="1" applyFont="1"/>
    <xf numFmtId="3" fontId="8" fillId="0" borderId="0" xfId="1" applyNumberFormat="1" applyFont="1" applyAlignment="1">
      <alignment horizontal="centerContinuous"/>
    </xf>
    <xf numFmtId="3" fontId="4" fillId="0" borderId="0" xfId="1" applyNumberFormat="1" applyFont="1" applyAlignment="1">
      <alignment horizontal="centerContinuous"/>
    </xf>
    <xf numFmtId="1" fontId="7" fillId="0" borderId="0" xfId="1" applyNumberFormat="1" applyFont="1" applyAlignment="1">
      <alignment horizontal="left"/>
    </xf>
    <xf numFmtId="0" fontId="21" fillId="0" borderId="1" xfId="1" applyFont="1" applyBorder="1"/>
    <xf numFmtId="0" fontId="10" fillId="0" borderId="2" xfId="1" applyFont="1" applyBorder="1"/>
    <xf numFmtId="1" fontId="7" fillId="0" borderId="21" xfId="1" applyNumberFormat="1" applyFont="1" applyBorder="1" applyAlignment="1">
      <alignment horizontal="center"/>
    </xf>
    <xf numFmtId="3" fontId="9" fillId="0" borderId="2" xfId="1" applyNumberFormat="1" applyFont="1" applyBorder="1" applyAlignment="1">
      <alignment horizontal="left" vertical="center"/>
    </xf>
    <xf numFmtId="3" fontId="9" fillId="0" borderId="2" xfId="1" applyNumberFormat="1" applyFont="1" applyBorder="1" applyAlignment="1">
      <alignment horizontal="center"/>
    </xf>
    <xf numFmtId="0" fontId="11" fillId="0" borderId="2" xfId="1" applyFont="1" applyBorder="1" applyAlignment="1">
      <alignment horizontal="right"/>
    </xf>
    <xf numFmtId="3" fontId="19" fillId="0" borderId="2" xfId="1" applyNumberFormat="1" applyFont="1" applyBorder="1" applyAlignment="1">
      <alignment horizontal="left"/>
    </xf>
    <xf numFmtId="3" fontId="9" fillId="0" borderId="2" xfId="1" applyNumberFormat="1" applyFont="1" applyBorder="1" applyAlignment="1">
      <alignment horizontal="left"/>
    </xf>
    <xf numFmtId="3" fontId="12" fillId="0" borderId="2" xfId="1" applyNumberFormat="1" applyFont="1" applyBorder="1" applyAlignment="1">
      <alignment horizontal="left"/>
    </xf>
    <xf numFmtId="3" fontId="12" fillId="0" borderId="2" xfId="1" applyNumberFormat="1" applyFont="1" applyBorder="1" applyAlignment="1">
      <alignment horizontal="center"/>
    </xf>
    <xf numFmtId="3" fontId="2" fillId="0" borderId="2" xfId="1" applyNumberFormat="1" applyFont="1" applyBorder="1" applyAlignment="1">
      <alignment horizontal="center"/>
    </xf>
    <xf numFmtId="3" fontId="2" fillId="0" borderId="3" xfId="1" applyNumberFormat="1" applyFont="1" applyBorder="1" applyAlignment="1">
      <alignment horizontal="center"/>
    </xf>
    <xf numFmtId="0" fontId="11" fillId="0" borderId="0" xfId="1" applyFont="1"/>
    <xf numFmtId="0" fontId="13" fillId="2" borderId="6" xfId="1" applyFont="1" applyFill="1" applyBorder="1"/>
    <xf numFmtId="0" fontId="13" fillId="0" borderId="0" xfId="1" applyFont="1"/>
    <xf numFmtId="3" fontId="12" fillId="0" borderId="0" xfId="1" applyNumberFormat="1" applyFont="1" applyAlignment="1">
      <alignment horizontal="left"/>
    </xf>
    <xf numFmtId="3" fontId="9" fillId="0" borderId="0" xfId="1" applyNumberFormat="1" applyFont="1" applyAlignment="1">
      <alignment horizontal="center"/>
    </xf>
    <xf numFmtId="1" fontId="9" fillId="0" borderId="0" xfId="1" applyNumberFormat="1" applyFont="1" applyAlignment="1">
      <alignment horizontal="center"/>
    </xf>
    <xf numFmtId="0" fontId="11" fillId="0" borderId="0" xfId="1" applyFont="1" applyAlignment="1">
      <alignment horizontal="right"/>
    </xf>
    <xf numFmtId="1" fontId="11" fillId="0" borderId="0" xfId="1" applyNumberFormat="1" applyFont="1" applyAlignment="1">
      <alignment horizontal="left"/>
    </xf>
    <xf numFmtId="3" fontId="13" fillId="0" borderId="0" xfId="1" applyNumberFormat="1" applyFont="1" applyAlignment="1">
      <alignment horizontal="center"/>
    </xf>
    <xf numFmtId="3" fontId="13" fillId="0" borderId="4" xfId="1" applyNumberFormat="1" applyFont="1" applyBorder="1" applyAlignment="1">
      <alignment horizontal="center"/>
    </xf>
    <xf numFmtId="0" fontId="14" fillId="0" borderId="6" xfId="1" applyFont="1" applyBorder="1"/>
    <xf numFmtId="0" fontId="14" fillId="0" borderId="0" xfId="1" applyFont="1"/>
    <xf numFmtId="3" fontId="13" fillId="0" borderId="5" xfId="1" applyNumberFormat="1" applyFont="1" applyBorder="1" applyAlignment="1">
      <alignment horizontal="center"/>
    </xf>
    <xf numFmtId="3" fontId="13" fillId="0" borderId="14" xfId="1" applyNumberFormat="1" applyFont="1" applyBorder="1" applyAlignment="1">
      <alignment horizontal="center"/>
    </xf>
    <xf numFmtId="3" fontId="13" fillId="0" borderId="10" xfId="1" applyNumberFormat="1" applyFont="1" applyBorder="1" applyAlignment="1">
      <alignment horizontal="center"/>
    </xf>
    <xf numFmtId="0" fontId="13" fillId="0" borderId="6" xfId="1" applyFont="1" applyBorder="1"/>
    <xf numFmtId="0" fontId="9" fillId="0" borderId="0" xfId="1" applyFont="1"/>
    <xf numFmtId="3" fontId="13" fillId="0" borderId="7" xfId="1" applyNumberFormat="1" applyFont="1" applyBorder="1" applyAlignment="1">
      <alignment horizontal="center"/>
    </xf>
    <xf numFmtId="3" fontId="13" fillId="0" borderId="15" xfId="1" applyNumberFormat="1" applyFont="1" applyBorder="1" applyAlignment="1">
      <alignment horizontal="center"/>
    </xf>
    <xf numFmtId="3" fontId="13" fillId="0" borderId="11" xfId="1" applyNumberFormat="1" applyFont="1" applyBorder="1" applyAlignment="1">
      <alignment horizontal="center"/>
    </xf>
    <xf numFmtId="0" fontId="13" fillId="0" borderId="1" xfId="1" applyFont="1" applyBorder="1"/>
    <xf numFmtId="0" fontId="9" fillId="0" borderId="2" xfId="1" applyFont="1" applyBorder="1"/>
    <xf numFmtId="3" fontId="13" fillId="0" borderId="10" xfId="1" applyNumberFormat="1" applyFont="1" applyBorder="1" applyAlignment="1">
      <alignment horizontal="right"/>
    </xf>
    <xf numFmtId="0" fontId="13" fillId="0" borderId="6" xfId="1" applyFont="1" applyBorder="1" applyProtection="1">
      <protection locked="0"/>
    </xf>
    <xf numFmtId="0" fontId="15" fillId="0" borderId="0" xfId="1" applyFont="1" applyProtection="1">
      <protection locked="0"/>
    </xf>
    <xf numFmtId="37" fontId="11" fillId="0" borderId="8" xfId="1" applyNumberFormat="1" applyFont="1" applyBorder="1" applyAlignment="1" applyProtection="1">
      <alignment horizontal="right"/>
      <protection locked="0"/>
    </xf>
    <xf numFmtId="37" fontId="6" fillId="0" borderId="16" xfId="1" applyNumberFormat="1" applyFont="1" applyBorder="1" applyAlignment="1" applyProtection="1">
      <alignment horizontal="right"/>
      <protection locked="0"/>
    </xf>
    <xf numFmtId="37" fontId="6" fillId="0" borderId="12" xfId="1" applyNumberFormat="1" applyFont="1" applyBorder="1" applyProtection="1">
      <protection locked="0"/>
    </xf>
    <xf numFmtId="0" fontId="11" fillId="0" borderId="0" xfId="1" applyFont="1" applyProtection="1">
      <protection locked="0"/>
    </xf>
    <xf numFmtId="37" fontId="6" fillId="0" borderId="12" xfId="1" applyNumberFormat="1" applyFont="1" applyBorder="1" applyAlignment="1" applyProtection="1">
      <alignment horizontal="right"/>
      <protection locked="0"/>
    </xf>
    <xf numFmtId="0" fontId="15" fillId="0" borderId="0" xfId="1" applyFont="1"/>
    <xf numFmtId="37" fontId="6" fillId="0" borderId="8" xfId="1" applyNumberFormat="1" applyFont="1" applyBorder="1" applyAlignment="1">
      <alignment horizontal="right"/>
    </xf>
    <xf numFmtId="37" fontId="6" fillId="0" borderId="16" xfId="1" applyNumberFormat="1" applyFont="1" applyBorder="1" applyAlignment="1">
      <alignment horizontal="right"/>
    </xf>
    <xf numFmtId="37" fontId="6" fillId="0" borderId="7" xfId="1" applyNumberFormat="1" applyFont="1" applyBorder="1" applyAlignment="1">
      <alignment horizontal="right"/>
    </xf>
    <xf numFmtId="37" fontId="6" fillId="0" borderId="15" xfId="1" applyNumberFormat="1" applyFont="1" applyBorder="1" applyAlignment="1">
      <alignment horizontal="right"/>
    </xf>
    <xf numFmtId="37" fontId="6" fillId="0" borderId="11" xfId="1" applyNumberFormat="1" applyFont="1" applyBorder="1" applyAlignment="1">
      <alignment horizontal="right"/>
    </xf>
    <xf numFmtId="0" fontId="6" fillId="0" borderId="0" xfId="1" applyFont="1"/>
    <xf numFmtId="37" fontId="11" fillId="0" borderId="5" xfId="1" applyNumberFormat="1" applyFont="1" applyBorder="1" applyAlignment="1">
      <alignment horizontal="right"/>
    </xf>
    <xf numFmtId="37" fontId="6" fillId="0" borderId="14" xfId="1" applyNumberFormat="1" applyFont="1" applyBorder="1" applyAlignment="1">
      <alignment horizontal="right"/>
    </xf>
    <xf numFmtId="37" fontId="11" fillId="0" borderId="8" xfId="1" applyNumberFormat="1" applyFont="1" applyBorder="1" applyAlignment="1">
      <alignment horizontal="right"/>
    </xf>
    <xf numFmtId="37" fontId="6" fillId="0" borderId="12" xfId="1" applyNumberFormat="1" applyFont="1" applyBorder="1" applyAlignment="1">
      <alignment horizontal="right"/>
    </xf>
    <xf numFmtId="37" fontId="6" fillId="0" borderId="5" xfId="1" applyNumberFormat="1" applyFont="1" applyBorder="1" applyAlignment="1">
      <alignment horizontal="right"/>
    </xf>
    <xf numFmtId="0" fontId="16" fillId="0" borderId="0" xfId="1" applyFont="1"/>
    <xf numFmtId="37" fontId="6" fillId="0" borderId="12" xfId="1" applyNumberFormat="1" applyFont="1" applyBorder="1"/>
    <xf numFmtId="0" fontId="13" fillId="0" borderId="9" xfId="1" applyFont="1" applyBorder="1"/>
    <xf numFmtId="0" fontId="16" fillId="0" borderId="2" xfId="1" applyFont="1" applyBorder="1"/>
    <xf numFmtId="3" fontId="13" fillId="0" borderId="6" xfId="1" applyNumberFormat="1" applyFont="1" applyBorder="1" applyAlignment="1">
      <alignment horizontal="right"/>
    </xf>
    <xf numFmtId="3" fontId="13" fillId="0" borderId="8" xfId="1" applyNumberFormat="1" applyFont="1" applyBorder="1" applyAlignment="1">
      <alignment horizontal="right"/>
    </xf>
    <xf numFmtId="3" fontId="13" fillId="0" borderId="0" xfId="1" applyNumberFormat="1" applyFont="1" applyAlignment="1">
      <alignment horizontal="right"/>
    </xf>
    <xf numFmtId="3" fontId="13" fillId="0" borderId="18" xfId="1" applyNumberFormat="1" applyFont="1" applyBorder="1" applyAlignment="1">
      <alignment horizontal="right"/>
    </xf>
    <xf numFmtId="3" fontId="13" fillId="0" borderId="13" xfId="1" applyNumberFormat="1" applyFont="1" applyBorder="1" applyAlignment="1">
      <alignment horizontal="right"/>
    </xf>
    <xf numFmtId="3" fontId="13" fillId="0" borderId="4" xfId="1" applyNumberFormat="1" applyFont="1" applyBorder="1" applyAlignment="1">
      <alignment horizontal="right"/>
    </xf>
    <xf numFmtId="3" fontId="13" fillId="0" borderId="16" xfId="1" applyNumberFormat="1" applyFont="1" applyBorder="1" applyAlignment="1">
      <alignment horizontal="right"/>
    </xf>
    <xf numFmtId="3" fontId="13" fillId="0" borderId="12" xfId="1" applyNumberFormat="1" applyFont="1" applyBorder="1" applyAlignment="1">
      <alignment horizontal="right"/>
    </xf>
    <xf numFmtId="14" fontId="13" fillId="0" borderId="6" xfId="1" applyNumberFormat="1" applyFont="1" applyBorder="1"/>
    <xf numFmtId="14" fontId="10" fillId="0" borderId="4" xfId="1" applyNumberFormat="1" applyFont="1" applyBorder="1"/>
    <xf numFmtId="164" fontId="20" fillId="0" borderId="0" xfId="1" applyNumberFormat="1" applyFont="1" applyAlignment="1">
      <alignment horizontal="center"/>
    </xf>
    <xf numFmtId="164" fontId="20" fillId="0" borderId="8" xfId="1" applyNumberFormat="1" applyFont="1" applyBorder="1" applyAlignment="1">
      <alignment horizontal="center"/>
    </xf>
    <xf numFmtId="164" fontId="20" fillId="0" borderId="18" xfId="1" applyNumberFormat="1" applyFont="1" applyBorder="1" applyAlignment="1">
      <alignment horizontal="center"/>
    </xf>
    <xf numFmtId="37" fontId="13" fillId="2" borderId="0" xfId="1" applyNumberFormat="1" applyFont="1" applyFill="1" applyAlignment="1">
      <alignment horizontal="right"/>
    </xf>
    <xf numFmtId="164" fontId="20" fillId="0" borderId="12" xfId="1" applyNumberFormat="1" applyFont="1" applyBorder="1" applyAlignment="1">
      <alignment horizontal="center"/>
    </xf>
    <xf numFmtId="0" fontId="13" fillId="0" borderId="16" xfId="1" applyFont="1" applyBorder="1" applyAlignment="1">
      <alignment horizontal="right"/>
    </xf>
    <xf numFmtId="0" fontId="13" fillId="3" borderId="22" xfId="1" applyFont="1" applyFill="1" applyBorder="1" applyAlignment="1">
      <alignment horizontal="right"/>
    </xf>
    <xf numFmtId="0" fontId="13" fillId="3" borderId="4" xfId="1" applyFont="1" applyFill="1" applyBorder="1" applyAlignment="1">
      <alignment horizontal="right"/>
    </xf>
    <xf numFmtId="14" fontId="6" fillId="0" borderId="0" xfId="1" applyNumberFormat="1" applyFont="1"/>
    <xf numFmtId="0" fontId="16" fillId="0" borderId="4" xfId="1" applyFont="1" applyBorder="1"/>
    <xf numFmtId="0" fontId="16" fillId="0" borderId="20" xfId="1" applyFont="1" applyBorder="1"/>
    <xf numFmtId="3" fontId="13" fillId="0" borderId="17" xfId="1" applyNumberFormat="1" applyFont="1" applyBorder="1" applyAlignment="1">
      <alignment horizontal="right"/>
    </xf>
    <xf numFmtId="3" fontId="13" fillId="0" borderId="7" xfId="1" applyNumberFormat="1" applyFont="1" applyBorder="1" applyAlignment="1">
      <alignment horizontal="right"/>
    </xf>
    <xf numFmtId="3" fontId="13" fillId="0" borderId="19" xfId="1" applyNumberFormat="1" applyFont="1" applyBorder="1" applyAlignment="1">
      <alignment horizontal="right"/>
    </xf>
    <xf numFmtId="3" fontId="13" fillId="0" borderId="11" xfId="1" applyNumberFormat="1" applyFont="1" applyBorder="1" applyAlignment="1">
      <alignment horizontal="right"/>
    </xf>
    <xf numFmtId="3" fontId="13" fillId="0" borderId="15" xfId="1" applyNumberFormat="1" applyFont="1" applyBorder="1" applyAlignment="1">
      <alignment horizontal="right"/>
    </xf>
    <xf numFmtId="3" fontId="3" fillId="0" borderId="0" xfId="1" applyNumberFormat="1" applyFont="1" applyAlignment="1">
      <alignment horizontal="center"/>
    </xf>
    <xf numFmtId="3" fontId="5" fillId="0" borderId="0" xfId="1" applyNumberFormat="1" applyFont="1" applyAlignment="1">
      <alignment horizontal="center"/>
    </xf>
    <xf numFmtId="3" fontId="9" fillId="0" borderId="0" xfId="1" applyNumberFormat="1" applyFont="1" applyAlignment="1">
      <alignment horizontal="left"/>
    </xf>
    <xf numFmtId="164" fontId="17" fillId="0" borderId="0" xfId="1" applyNumberFormat="1" applyFont="1" applyAlignment="1">
      <alignment horizontal="center"/>
    </xf>
    <xf numFmtId="0" fontId="13" fillId="0" borderId="0" xfId="1" applyFont="1" applyAlignment="1">
      <alignment horizontal="right"/>
    </xf>
    <xf numFmtId="0" fontId="9" fillId="0" borderId="0" xfId="1" applyFont="1" applyProtection="1">
      <protection locked="0"/>
    </xf>
    <xf numFmtId="14" fontId="13" fillId="0" borderId="0" xfId="1" applyNumberFormat="1" applyFont="1"/>
    <xf numFmtId="0" fontId="11" fillId="0" borderId="2" xfId="1" applyFont="1" applyBorder="1"/>
    <xf numFmtId="0" fontId="18" fillId="0" borderId="23" xfId="1" applyFont="1" applyBorder="1"/>
    <xf numFmtId="0" fontId="10" fillId="0" borderId="24" xfId="1" applyFont="1" applyBorder="1"/>
    <xf numFmtId="1" fontId="6" fillId="0" borderId="25" xfId="1" applyNumberFormat="1" applyFont="1" applyBorder="1" applyAlignment="1">
      <alignment horizontal="center"/>
    </xf>
    <xf numFmtId="3" fontId="9" fillId="0" borderId="24" xfId="1" applyNumberFormat="1" applyFont="1" applyBorder="1" applyAlignment="1">
      <alignment horizontal="left"/>
    </xf>
    <xf numFmtId="3" fontId="9" fillId="0" borderId="24" xfId="1" applyNumberFormat="1" applyFont="1" applyBorder="1" applyAlignment="1">
      <alignment horizontal="center"/>
    </xf>
    <xf numFmtId="0" fontId="9" fillId="0" borderId="24" xfId="1" applyFont="1" applyBorder="1" applyAlignment="1">
      <alignment horizontal="right"/>
    </xf>
    <xf numFmtId="1" fontId="11" fillId="0" borderId="24" xfId="1" applyNumberFormat="1" applyFont="1" applyBorder="1" applyAlignment="1">
      <alignment horizontal="left"/>
    </xf>
    <xf numFmtId="3" fontId="9" fillId="0" borderId="24" xfId="1" applyNumberFormat="1" applyFont="1" applyBorder="1"/>
    <xf numFmtId="3" fontId="13" fillId="0" borderId="24" xfId="1" applyNumberFormat="1" applyFont="1" applyBorder="1" applyAlignment="1">
      <alignment horizontal="center"/>
    </xf>
    <xf numFmtId="3" fontId="13" fillId="0" borderId="26" xfId="1" applyNumberFormat="1" applyFont="1" applyBorder="1" applyAlignment="1">
      <alignment horizontal="center"/>
    </xf>
    <xf numFmtId="0" fontId="13" fillId="2" borderId="27" xfId="1" applyFont="1" applyFill="1" applyBorder="1"/>
    <xf numFmtId="3" fontId="13" fillId="0" borderId="28" xfId="1" applyNumberFormat="1" applyFont="1" applyBorder="1" applyAlignment="1">
      <alignment horizontal="center"/>
    </xf>
    <xf numFmtId="0" fontId="14" fillId="0" borderId="27" xfId="1" applyFont="1" applyBorder="1"/>
    <xf numFmtId="3" fontId="13" fillId="0" borderId="29" xfId="1" applyNumberFormat="1" applyFont="1" applyBorder="1" applyAlignment="1">
      <alignment horizontal="center"/>
    </xf>
    <xf numFmtId="0" fontId="13" fillId="0" borderId="27" xfId="1" applyFont="1" applyBorder="1"/>
    <xf numFmtId="3" fontId="13" fillId="0" borderId="30" xfId="1" applyNumberFormat="1" applyFont="1" applyBorder="1" applyAlignment="1">
      <alignment horizontal="center"/>
    </xf>
    <xf numFmtId="0" fontId="13" fillId="0" borderId="31" xfId="1" applyFont="1" applyBorder="1"/>
    <xf numFmtId="3" fontId="13" fillId="0" borderId="29" xfId="1" applyNumberFormat="1" applyFont="1" applyBorder="1" applyAlignment="1">
      <alignment horizontal="right"/>
    </xf>
    <xf numFmtId="0" fontId="13" fillId="0" borderId="27" xfId="1" applyFont="1" applyBorder="1" applyProtection="1">
      <protection locked="0"/>
    </xf>
    <xf numFmtId="37" fontId="6" fillId="0" borderId="32" xfId="1" applyNumberFormat="1" applyFont="1" applyBorder="1" applyProtection="1">
      <protection locked="0"/>
    </xf>
    <xf numFmtId="37" fontId="6" fillId="0" borderId="32" xfId="1" applyNumberFormat="1" applyFont="1" applyBorder="1" applyAlignment="1" applyProtection="1">
      <alignment horizontal="right"/>
      <protection locked="0"/>
    </xf>
    <xf numFmtId="37" fontId="6" fillId="0" borderId="30" xfId="1" applyNumberFormat="1" applyFont="1" applyBorder="1" applyAlignment="1">
      <alignment horizontal="right"/>
    </xf>
    <xf numFmtId="37" fontId="6" fillId="0" borderId="32" xfId="1" applyNumberFormat="1" applyFont="1" applyBorder="1" applyAlignment="1">
      <alignment horizontal="right"/>
    </xf>
    <xf numFmtId="37" fontId="6" fillId="0" borderId="32" xfId="1" applyNumberFormat="1" applyFont="1" applyBorder="1"/>
    <xf numFmtId="0" fontId="13" fillId="0" borderId="33" xfId="1" applyFont="1" applyBorder="1"/>
    <xf numFmtId="3" fontId="13" fillId="0" borderId="32" xfId="1" applyNumberFormat="1" applyFont="1" applyBorder="1" applyAlignment="1">
      <alignment horizontal="right"/>
    </xf>
    <xf numFmtId="14" fontId="13" fillId="0" borderId="27" xfId="1" applyNumberFormat="1" applyFont="1" applyBorder="1"/>
    <xf numFmtId="0" fontId="13" fillId="0" borderId="32" xfId="1" applyFont="1" applyBorder="1" applyAlignment="1">
      <alignment horizontal="right"/>
    </xf>
    <xf numFmtId="0" fontId="3" fillId="0" borderId="27" xfId="1" applyFont="1" applyBorder="1"/>
    <xf numFmtId="0" fontId="9" fillId="2" borderId="0" xfId="1" applyFont="1" applyFill="1"/>
    <xf numFmtId="37" fontId="13" fillId="2" borderId="28" xfId="1" applyNumberFormat="1" applyFont="1" applyFill="1" applyBorder="1"/>
    <xf numFmtId="0" fontId="3" fillId="0" borderId="34" xfId="1" applyFont="1" applyBorder="1"/>
    <xf numFmtId="0" fontId="3" fillId="0" borderId="35" xfId="1" applyFont="1" applyBorder="1"/>
    <xf numFmtId="3" fontId="3" fillId="0" borderId="35" xfId="1" applyNumberFormat="1" applyFont="1" applyBorder="1" applyAlignment="1">
      <alignment horizontal="center"/>
    </xf>
    <xf numFmtId="3" fontId="5" fillId="0" borderId="35" xfId="1" applyNumberFormat="1" applyFont="1" applyBorder="1" applyAlignment="1">
      <alignment horizontal="center"/>
    </xf>
    <xf numFmtId="0" fontId="9" fillId="0" borderId="35" xfId="1" applyFont="1" applyBorder="1"/>
    <xf numFmtId="0" fontId="9" fillId="2" borderId="35" xfId="1" applyFont="1" applyFill="1" applyBorder="1"/>
    <xf numFmtId="37" fontId="13" fillId="2" borderId="36" xfId="1" applyNumberFormat="1" applyFont="1" applyFill="1" applyBorder="1"/>
    <xf numFmtId="0" fontId="27" fillId="0" borderId="0" xfId="0" applyFont="1"/>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18" fillId="5" borderId="37"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27" fillId="0" borderId="0" xfId="0" applyFont="1" applyAlignment="1">
      <alignment vertical="top"/>
    </xf>
    <xf numFmtId="0" fontId="29" fillId="0" borderId="0" xfId="0" applyFont="1" applyAlignment="1">
      <alignment vertical="top"/>
    </xf>
    <xf numFmtId="0" fontId="18" fillId="0" borderId="0" xfId="0" applyFont="1" applyAlignment="1">
      <alignment vertical="top"/>
    </xf>
    <xf numFmtId="0" fontId="27" fillId="0" borderId="40" xfId="0" applyFont="1" applyBorder="1" applyAlignment="1">
      <alignment horizontal="left" wrapText="1" indent="1"/>
    </xf>
    <xf numFmtId="0" fontId="27" fillId="0" borderId="0" xfId="0" applyFont="1" applyAlignment="1">
      <alignment horizontal="left" vertical="top" wrapText="1"/>
    </xf>
    <xf numFmtId="0" fontId="18" fillId="0" borderId="0" xfId="0" applyFont="1"/>
    <xf numFmtId="3" fontId="23" fillId="0" borderId="41" xfId="1" applyNumberFormat="1" applyFont="1" applyBorder="1" applyAlignment="1">
      <alignment horizontal="left" vertical="top"/>
    </xf>
    <xf numFmtId="3" fontId="1" fillId="0" borderId="41" xfId="1" applyNumberFormat="1" applyFont="1" applyBorder="1" applyAlignment="1">
      <alignment horizontal="center"/>
    </xf>
    <xf numFmtId="3" fontId="1" fillId="4" borderId="41" xfId="1" applyNumberFormat="1" applyFont="1" applyFill="1" applyBorder="1" applyAlignment="1">
      <alignment horizontal="center"/>
    </xf>
    <xf numFmtId="3" fontId="22" fillId="4" borderId="41" xfId="1" applyNumberFormat="1" applyFont="1" applyFill="1" applyBorder="1" applyAlignment="1">
      <alignment horizontal="right" vertical="top"/>
    </xf>
    <xf numFmtId="0" fontId="3" fillId="4" borderId="41" xfId="1" applyFont="1" applyFill="1" applyBorder="1"/>
    <xf numFmtId="3" fontId="5" fillId="0" borderId="41" xfId="1" applyNumberFormat="1" applyFont="1" applyBorder="1" applyAlignment="1">
      <alignment horizontal="center"/>
    </xf>
    <xf numFmtId="3" fontId="24" fillId="0" borderId="41" xfId="1" applyNumberFormat="1" applyFont="1" applyBorder="1" applyAlignment="1">
      <alignment horizontal="center"/>
    </xf>
    <xf numFmtId="3" fontId="25" fillId="0" borderId="41" xfId="1" applyNumberFormat="1" applyFont="1" applyBorder="1" applyAlignment="1">
      <alignment horizontal="right" vertical="top"/>
    </xf>
    <xf numFmtId="0" fontId="6" fillId="4" borderId="42" xfId="1" applyFont="1" applyFill="1" applyBorder="1"/>
    <xf numFmtId="0" fontId="5" fillId="4" borderId="43" xfId="1" applyFont="1" applyFill="1" applyBorder="1"/>
    <xf numFmtId="0" fontId="5" fillId="4" borderId="44" xfId="1" applyFont="1" applyFill="1" applyBorder="1"/>
    <xf numFmtId="0" fontId="6" fillId="4" borderId="45" xfId="1" applyFont="1" applyFill="1" applyBorder="1"/>
    <xf numFmtId="0" fontId="3" fillId="4" borderId="46" xfId="1" applyFont="1" applyFill="1" applyBorder="1"/>
    <xf numFmtId="0" fontId="3" fillId="4" borderId="47" xfId="1" applyFont="1" applyFill="1" applyBorder="1"/>
    <xf numFmtId="0" fontId="6" fillId="4" borderId="48" xfId="1" applyFont="1" applyFill="1" applyBorder="1"/>
    <xf numFmtId="0" fontId="5" fillId="4" borderId="49" xfId="1" applyFont="1" applyFill="1" applyBorder="1"/>
    <xf numFmtId="0" fontId="5" fillId="4" borderId="50" xfId="1" applyFont="1" applyFill="1" applyBorder="1"/>
    <xf numFmtId="0" fontId="13" fillId="4" borderId="42" xfId="1" applyFont="1" applyFill="1" applyBorder="1"/>
    <xf numFmtId="0" fontId="6" fillId="4" borderId="43" xfId="1" applyFont="1" applyFill="1" applyBorder="1"/>
    <xf numFmtId="0" fontId="6" fillId="4" borderId="44" xfId="1" applyFont="1" applyFill="1" applyBorder="1"/>
    <xf numFmtId="0" fontId="13" fillId="4" borderId="51" xfId="1" applyFont="1" applyFill="1" applyBorder="1" applyProtection="1">
      <protection locked="0"/>
    </xf>
    <xf numFmtId="0" fontId="6" fillId="4" borderId="0" xfId="1" applyFont="1" applyFill="1" applyProtection="1">
      <protection locked="0"/>
    </xf>
    <xf numFmtId="0" fontId="6" fillId="4" borderId="52" xfId="1" applyFont="1" applyFill="1" applyBorder="1" applyProtection="1">
      <protection locked="0"/>
    </xf>
    <xf numFmtId="0" fontId="13" fillId="4" borderId="45" xfId="1" applyFont="1" applyFill="1" applyBorder="1" applyProtection="1">
      <protection locked="0"/>
    </xf>
    <xf numFmtId="0" fontId="6" fillId="4" borderId="46" xfId="1" applyFont="1" applyFill="1" applyBorder="1" applyProtection="1">
      <protection locked="0"/>
    </xf>
    <xf numFmtId="0" fontId="6" fillId="4" borderId="47" xfId="1" applyFont="1" applyFill="1" applyBorder="1" applyProtection="1">
      <protection locked="0"/>
    </xf>
    <xf numFmtId="0" fontId="11" fillId="4" borderId="43" xfId="1" applyFont="1" applyFill="1" applyBorder="1"/>
    <xf numFmtId="0" fontId="11" fillId="4" borderId="44" xfId="1" applyFont="1" applyFill="1" applyBorder="1"/>
    <xf numFmtId="0" fontId="13" fillId="4" borderId="45" xfId="1" applyFont="1" applyFill="1" applyBorder="1"/>
    <xf numFmtId="0" fontId="11" fillId="4" borderId="46" xfId="1" applyFont="1" applyFill="1" applyBorder="1"/>
    <xf numFmtId="0" fontId="11" fillId="4" borderId="47" xfId="1" applyFont="1" applyFill="1" applyBorder="1"/>
    <xf numFmtId="0" fontId="27" fillId="0" borderId="0" xfId="0" applyFont="1" applyAlignment="1">
      <alignment horizontal="left" vertical="top" wrapText="1"/>
    </xf>
    <xf numFmtId="0" fontId="27" fillId="0" borderId="0" xfId="0" applyFont="1" applyAlignment="1">
      <alignment vertical="top" wrapText="1"/>
    </xf>
  </cellXfs>
  <cellStyles count="2">
    <cellStyle name="Normal" xfId="0" builtinId="0"/>
    <cellStyle name="Normal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709082</xdr:colOff>
      <xdr:row>7</xdr:row>
      <xdr:rowOff>116416</xdr:rowOff>
    </xdr:from>
    <xdr:to>
      <xdr:col>15</xdr:col>
      <xdr:colOff>10583</xdr:colOff>
      <xdr:row>9</xdr:row>
      <xdr:rowOff>10582</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flipH="1">
          <a:off x="5545665" y="1481666"/>
          <a:ext cx="6191251" cy="232833"/>
        </a:xfrm>
        <a:prstGeom prst="line">
          <a:avLst/>
        </a:prstGeom>
        <a:ln>
          <a:headEnd/>
          <a:tailEnd type="triangle" w="med" len="med"/>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4"/>
  <sheetViews>
    <sheetView tabSelected="1" workbookViewId="0">
      <selection activeCell="C35" sqref="C35"/>
    </sheetView>
  </sheetViews>
  <sheetFormatPr defaultColWidth="9.1640625" defaultRowHeight="11.25" x14ac:dyDescent="0.2"/>
  <cols>
    <col min="1" max="1" width="13.83203125" style="1" customWidth="1"/>
    <col min="2" max="2" width="35" style="1" customWidth="1"/>
    <col min="3" max="3" width="44.33203125" style="1" customWidth="1"/>
    <col min="4" max="5" width="11.5" style="1" customWidth="1"/>
    <col min="6" max="16384" width="9.1640625" style="1"/>
  </cols>
  <sheetData>
    <row r="1" spans="1:4" ht="18.75" x14ac:dyDescent="0.2">
      <c r="A1" s="258" t="s">
        <v>65</v>
      </c>
    </row>
    <row r="2" spans="1:4" ht="15" x14ac:dyDescent="0.2">
      <c r="A2" s="257"/>
    </row>
    <row r="3" spans="1:4" s="252" customFormat="1" ht="15" x14ac:dyDescent="0.25">
      <c r="A3" s="259" t="s">
        <v>66</v>
      </c>
    </row>
    <row r="4" spans="1:4" s="252" customFormat="1" ht="29.45" customHeight="1" x14ac:dyDescent="0.25">
      <c r="A4" s="294" t="s">
        <v>67</v>
      </c>
      <c r="B4" s="294"/>
      <c r="C4" s="294"/>
      <c r="D4" s="294"/>
    </row>
    <row r="5" spans="1:4" s="252" customFormat="1" ht="15" x14ac:dyDescent="0.25">
      <c r="A5" s="257"/>
    </row>
    <row r="6" spans="1:4" s="252" customFormat="1" ht="15" x14ac:dyDescent="0.25">
      <c r="A6" s="259" t="s">
        <v>68</v>
      </c>
    </row>
    <row r="7" spans="1:4" s="252" customFormat="1" ht="45.6" customHeight="1" x14ac:dyDescent="0.25">
      <c r="A7" s="294" t="s">
        <v>69</v>
      </c>
      <c r="B7" s="294"/>
      <c r="C7" s="294"/>
      <c r="D7" s="294"/>
    </row>
    <row r="8" spans="1:4" s="252" customFormat="1" ht="8.4499999999999993" customHeight="1" x14ac:dyDescent="0.25">
      <c r="A8" s="261"/>
      <c r="B8" s="261"/>
      <c r="C8" s="261"/>
      <c r="D8" s="261"/>
    </row>
    <row r="9" spans="1:4" s="252" customFormat="1" ht="28.15" customHeight="1" x14ac:dyDescent="0.25">
      <c r="A9" s="294" t="s">
        <v>71</v>
      </c>
      <c r="B9" s="294"/>
      <c r="C9" s="294"/>
      <c r="D9" s="294"/>
    </row>
    <row r="10" spans="1:4" s="252" customFormat="1" ht="15.75" thickBot="1" x14ac:dyDescent="0.3"/>
    <row r="11" spans="1:4" s="252" customFormat="1" ht="15.75" thickBot="1" x14ac:dyDescent="0.3">
      <c r="A11" s="255" t="s">
        <v>10</v>
      </c>
      <c r="B11" s="256" t="s">
        <v>70</v>
      </c>
      <c r="C11" s="256" t="s">
        <v>72</v>
      </c>
    </row>
    <row r="12" spans="1:4" s="252" customFormat="1" ht="18.75" thickBot="1" x14ac:dyDescent="0.3">
      <c r="A12" s="253" t="s">
        <v>73</v>
      </c>
      <c r="B12" s="254" t="s">
        <v>74</v>
      </c>
      <c r="C12" s="260" t="s">
        <v>86</v>
      </c>
    </row>
    <row r="13" spans="1:4" s="252" customFormat="1" ht="18.75" thickBot="1" x14ac:dyDescent="0.3">
      <c r="A13" s="253" t="s">
        <v>75</v>
      </c>
      <c r="B13" s="254" t="s">
        <v>76</v>
      </c>
      <c r="C13" s="260" t="s">
        <v>87</v>
      </c>
    </row>
    <row r="14" spans="1:4" s="252" customFormat="1" ht="18.75" thickBot="1" x14ac:dyDescent="0.3">
      <c r="A14" s="253" t="s">
        <v>77</v>
      </c>
      <c r="B14" s="254" t="s">
        <v>78</v>
      </c>
      <c r="C14" s="260" t="s">
        <v>88</v>
      </c>
    </row>
    <row r="15" spans="1:4" s="252" customFormat="1" ht="18.75" thickBot="1" x14ac:dyDescent="0.3">
      <c r="A15" s="253" t="s">
        <v>79</v>
      </c>
      <c r="B15" s="254" t="s">
        <v>80</v>
      </c>
      <c r="C15" s="260" t="s">
        <v>89</v>
      </c>
    </row>
    <row r="16" spans="1:4" s="252" customFormat="1" ht="18.75" thickBot="1" x14ac:dyDescent="0.3">
      <c r="A16" s="253" t="s">
        <v>81</v>
      </c>
      <c r="B16" s="254" t="s">
        <v>82</v>
      </c>
      <c r="C16" s="260" t="s">
        <v>90</v>
      </c>
    </row>
    <row r="17" spans="1:4" s="252" customFormat="1" ht="18.75" thickBot="1" x14ac:dyDescent="0.3">
      <c r="A17" s="253" t="s">
        <v>83</v>
      </c>
      <c r="B17" s="254" t="s">
        <v>76</v>
      </c>
      <c r="C17" s="260" t="s">
        <v>87</v>
      </c>
    </row>
    <row r="18" spans="1:4" s="252" customFormat="1" ht="18.75" thickBot="1" x14ac:dyDescent="0.3">
      <c r="A18" s="253" t="s">
        <v>84</v>
      </c>
      <c r="B18" s="254" t="s">
        <v>78</v>
      </c>
      <c r="C18" s="260" t="s">
        <v>88</v>
      </c>
    </row>
    <row r="19" spans="1:4" s="252" customFormat="1" ht="18.75" thickBot="1" x14ac:dyDescent="0.3">
      <c r="A19" s="253" t="s">
        <v>85</v>
      </c>
      <c r="B19" s="254" t="s">
        <v>80</v>
      </c>
      <c r="C19" s="260" t="s">
        <v>89</v>
      </c>
    </row>
    <row r="20" spans="1:4" s="252" customFormat="1" ht="15" x14ac:dyDescent="0.25"/>
    <row r="21" spans="1:4" s="252" customFormat="1" ht="15" x14ac:dyDescent="0.25">
      <c r="A21" s="262" t="s">
        <v>91</v>
      </c>
    </row>
    <row r="22" spans="1:4" s="252" customFormat="1" ht="15" x14ac:dyDescent="0.25">
      <c r="A22" s="252" t="s">
        <v>92</v>
      </c>
    </row>
    <row r="23" spans="1:4" s="252" customFormat="1" ht="15" x14ac:dyDescent="0.25">
      <c r="A23" s="294" t="s">
        <v>93</v>
      </c>
      <c r="B23" s="294"/>
      <c r="C23" s="294"/>
      <c r="D23" s="294"/>
    </row>
    <row r="24" spans="1:4" s="252" customFormat="1" ht="28.15" customHeight="1" x14ac:dyDescent="0.25">
      <c r="A24" s="294" t="s">
        <v>94</v>
      </c>
      <c r="B24" s="294"/>
      <c r="C24" s="294"/>
      <c r="D24" s="294"/>
    </row>
    <row r="25" spans="1:4" s="252" customFormat="1" ht="15.6" customHeight="1" x14ac:dyDescent="0.25">
      <c r="A25" s="294" t="s">
        <v>98</v>
      </c>
      <c r="B25" s="294"/>
      <c r="C25" s="294"/>
      <c r="D25" s="294"/>
    </row>
    <row r="26" spans="1:4" s="252" customFormat="1" ht="27.6" customHeight="1" x14ac:dyDescent="0.25">
      <c r="A26" s="294" t="s">
        <v>97</v>
      </c>
      <c r="B26" s="294"/>
      <c r="C26" s="294"/>
      <c r="D26" s="294"/>
    </row>
    <row r="27" spans="1:4" s="252" customFormat="1" ht="15" x14ac:dyDescent="0.25">
      <c r="A27" s="294" t="s">
        <v>96</v>
      </c>
      <c r="B27" s="294"/>
      <c r="C27" s="294"/>
      <c r="D27" s="294"/>
    </row>
    <row r="28" spans="1:4" s="252" customFormat="1" ht="9" customHeight="1" x14ac:dyDescent="0.25"/>
    <row r="29" spans="1:4" s="252" customFormat="1" ht="42.6" customHeight="1" x14ac:dyDescent="0.25">
      <c r="A29" s="295" t="s">
        <v>95</v>
      </c>
      <c r="B29" s="295"/>
      <c r="C29" s="295"/>
      <c r="D29" s="295"/>
    </row>
    <row r="30" spans="1:4" s="252" customFormat="1" ht="15" x14ac:dyDescent="0.25">
      <c r="A30" s="261"/>
      <c r="B30" s="261"/>
      <c r="C30" s="261"/>
      <c r="D30" s="261"/>
    </row>
    <row r="31" spans="1:4" s="252" customFormat="1" ht="28.9" customHeight="1" x14ac:dyDescent="0.25">
      <c r="A31" s="294" t="s">
        <v>101</v>
      </c>
      <c r="B31" s="294"/>
      <c r="C31" s="294"/>
      <c r="D31" s="294"/>
    </row>
    <row r="32" spans="1:4" s="252" customFormat="1" ht="15" x14ac:dyDescent="0.25"/>
    <row r="33" s="252" customFormat="1" ht="15" x14ac:dyDescent="0.25"/>
    <row r="34" s="252" customFormat="1" ht="15" x14ac:dyDescent="0.25"/>
    <row r="35" s="252" customFormat="1" ht="15" x14ac:dyDescent="0.25"/>
    <row r="36" s="252" customFormat="1" ht="15" x14ac:dyDescent="0.25"/>
    <row r="37" s="252" customFormat="1" ht="15" x14ac:dyDescent="0.25"/>
    <row r="38" s="252" customFormat="1" ht="15" x14ac:dyDescent="0.25"/>
    <row r="39" s="252" customFormat="1" ht="15" x14ac:dyDescent="0.25"/>
    <row r="40" s="252" customFormat="1" ht="15" x14ac:dyDescent="0.25"/>
    <row r="41" s="252" customFormat="1" ht="15" x14ac:dyDescent="0.25"/>
    <row r="42" s="252" customFormat="1" ht="15" x14ac:dyDescent="0.25"/>
    <row r="43" s="252" customFormat="1" ht="15" x14ac:dyDescent="0.25"/>
    <row r="44" s="252" customFormat="1" ht="15" x14ac:dyDescent="0.25"/>
    <row r="45" s="252" customFormat="1" ht="15" x14ac:dyDescent="0.25"/>
    <row r="46" s="252" customFormat="1" ht="15" x14ac:dyDescent="0.25"/>
    <row r="47" s="252" customFormat="1" ht="15" x14ac:dyDescent="0.25"/>
    <row r="48" s="252" customFormat="1" ht="15" x14ac:dyDescent="0.25"/>
    <row r="49" s="252" customFormat="1" ht="15" x14ac:dyDescent="0.25"/>
    <row r="50" s="252" customFormat="1" ht="15" x14ac:dyDescent="0.25"/>
    <row r="51" s="252" customFormat="1" ht="15" x14ac:dyDescent="0.25"/>
    <row r="52" s="252" customFormat="1" ht="15" x14ac:dyDescent="0.25"/>
    <row r="53" s="252" customFormat="1" ht="15" x14ac:dyDescent="0.25"/>
    <row r="54" s="252" customFormat="1" ht="15" x14ac:dyDescent="0.25"/>
    <row r="55" s="252" customFormat="1" ht="15" x14ac:dyDescent="0.25"/>
    <row r="56" s="252" customFormat="1" ht="15" x14ac:dyDescent="0.25"/>
    <row r="57" s="252" customFormat="1" ht="15" x14ac:dyDescent="0.25"/>
    <row r="58" s="252" customFormat="1" ht="15" x14ac:dyDescent="0.25"/>
    <row r="59" s="252" customFormat="1" ht="15" x14ac:dyDescent="0.25"/>
    <row r="60" s="252" customFormat="1" ht="15" x14ac:dyDescent="0.25"/>
    <row r="61" s="252" customFormat="1" ht="15" x14ac:dyDescent="0.25"/>
    <row r="62" s="252" customFormat="1" ht="15" x14ac:dyDescent="0.25"/>
    <row r="63" s="252" customFormat="1" ht="15" x14ac:dyDescent="0.25"/>
    <row r="64" s="252" customFormat="1" ht="15" x14ac:dyDescent="0.25"/>
    <row r="65" s="252" customFormat="1" ht="15" x14ac:dyDescent="0.25"/>
    <row r="66" s="252" customFormat="1" ht="15" x14ac:dyDescent="0.25"/>
    <row r="67" s="252" customFormat="1" ht="15" x14ac:dyDescent="0.25"/>
    <row r="68" s="252" customFormat="1" ht="15" x14ac:dyDescent="0.25"/>
    <row r="69" s="252" customFormat="1" ht="15" x14ac:dyDescent="0.25"/>
    <row r="70" s="252" customFormat="1" ht="15" x14ac:dyDescent="0.25"/>
    <row r="71" s="252" customFormat="1" ht="15" x14ac:dyDescent="0.25"/>
    <row r="72" s="252" customFormat="1" ht="15" x14ac:dyDescent="0.25"/>
    <row r="73" s="252" customFormat="1" ht="15" x14ac:dyDescent="0.25"/>
    <row r="74" s="252" customFormat="1" ht="15" x14ac:dyDescent="0.25"/>
    <row r="75" s="252" customFormat="1" ht="15" x14ac:dyDescent="0.25"/>
    <row r="76" s="252" customFormat="1" ht="15" x14ac:dyDescent="0.25"/>
    <row r="77" s="252" customFormat="1" ht="15" x14ac:dyDescent="0.25"/>
    <row r="78" s="252" customFormat="1" ht="15" x14ac:dyDescent="0.25"/>
    <row r="79" s="252" customFormat="1" ht="15" x14ac:dyDescent="0.25"/>
    <row r="80" s="252" customFormat="1" ht="15" x14ac:dyDescent="0.25"/>
    <row r="81" s="252" customFormat="1" ht="15" x14ac:dyDescent="0.25"/>
    <row r="82" s="252" customFormat="1" ht="15" x14ac:dyDescent="0.25"/>
    <row r="83" s="252" customFormat="1" ht="15" x14ac:dyDescent="0.25"/>
    <row r="84" s="252" customFormat="1" ht="15" x14ac:dyDescent="0.25"/>
    <row r="85" s="252" customFormat="1" ht="15" x14ac:dyDescent="0.25"/>
    <row r="86" s="252" customFormat="1" ht="15" x14ac:dyDescent="0.25"/>
    <row r="87" s="252" customFormat="1" ht="15" x14ac:dyDescent="0.25"/>
    <row r="88" s="252" customFormat="1" ht="15" x14ac:dyDescent="0.25"/>
    <row r="89" s="252" customFormat="1" ht="15" x14ac:dyDescent="0.25"/>
    <row r="90" s="252" customFormat="1" ht="15" x14ac:dyDescent="0.25"/>
    <row r="91" s="252" customFormat="1" ht="15" x14ac:dyDescent="0.25"/>
    <row r="92" s="252" customFormat="1" ht="15" x14ac:dyDescent="0.25"/>
    <row r="93" s="252" customFormat="1" ht="15" x14ac:dyDescent="0.25"/>
    <row r="94" s="252" customFormat="1" ht="15" x14ac:dyDescent="0.25"/>
    <row r="95" s="252" customFormat="1" ht="15" x14ac:dyDescent="0.25"/>
    <row r="96" s="252" customFormat="1" ht="15" x14ac:dyDescent="0.25"/>
    <row r="97" s="252" customFormat="1" ht="15" x14ac:dyDescent="0.25"/>
    <row r="98" s="252" customFormat="1" ht="15" x14ac:dyDescent="0.25"/>
    <row r="99" s="252" customFormat="1" ht="15" x14ac:dyDescent="0.25"/>
    <row r="100" s="252" customFormat="1" ht="15" x14ac:dyDescent="0.25"/>
    <row r="101" s="252" customFormat="1" ht="15" x14ac:dyDescent="0.25"/>
    <row r="102" s="252" customFormat="1" ht="15" x14ac:dyDescent="0.25"/>
    <row r="103" s="252" customFormat="1" ht="15" x14ac:dyDescent="0.25"/>
    <row r="104" s="252" customFormat="1" ht="15" x14ac:dyDescent="0.25"/>
    <row r="105" s="252" customFormat="1" ht="15" x14ac:dyDescent="0.25"/>
    <row r="106" s="252" customFormat="1" ht="15" x14ac:dyDescent="0.25"/>
    <row r="107" s="252" customFormat="1" ht="15" x14ac:dyDescent="0.25"/>
    <row r="108" s="252" customFormat="1" ht="15" x14ac:dyDescent="0.25"/>
    <row r="109" s="252" customFormat="1" ht="15" x14ac:dyDescent="0.25"/>
    <row r="110" s="252" customFormat="1" ht="15" x14ac:dyDescent="0.25"/>
    <row r="111" s="252" customFormat="1" ht="15" x14ac:dyDescent="0.25"/>
    <row r="112" s="252" customFormat="1" ht="15" x14ac:dyDescent="0.25"/>
    <row r="113" s="252" customFormat="1" ht="15" x14ac:dyDescent="0.25"/>
    <row r="114" s="252" customFormat="1" ht="15" x14ac:dyDescent="0.25"/>
    <row r="115" s="252" customFormat="1" ht="15" x14ac:dyDescent="0.25"/>
    <row r="116" s="252" customFormat="1" ht="15" x14ac:dyDescent="0.25"/>
    <row r="117" s="252" customFormat="1" ht="15" x14ac:dyDescent="0.25"/>
    <row r="118" s="252" customFormat="1" ht="15" x14ac:dyDescent="0.25"/>
    <row r="119" s="252" customFormat="1" ht="15" x14ac:dyDescent="0.25"/>
    <row r="120" s="252" customFormat="1" ht="15" x14ac:dyDescent="0.25"/>
    <row r="121" s="252" customFormat="1" ht="15" x14ac:dyDescent="0.25"/>
    <row r="122" s="252" customFormat="1" ht="15" x14ac:dyDescent="0.25"/>
    <row r="123" s="252" customFormat="1" ht="15" x14ac:dyDescent="0.25"/>
    <row r="124" s="252" customFormat="1" ht="15" x14ac:dyDescent="0.25"/>
    <row r="125" s="252" customFormat="1" ht="15" x14ac:dyDescent="0.25"/>
    <row r="126" s="252" customFormat="1" ht="15" x14ac:dyDescent="0.25"/>
    <row r="127" s="252" customFormat="1" ht="15" x14ac:dyDescent="0.25"/>
    <row r="128" s="252" customFormat="1" ht="15" x14ac:dyDescent="0.25"/>
    <row r="129" s="252" customFormat="1" ht="15" x14ac:dyDescent="0.25"/>
    <row r="130" s="252" customFormat="1" ht="15" x14ac:dyDescent="0.25"/>
    <row r="131" s="252" customFormat="1" ht="15" x14ac:dyDescent="0.25"/>
    <row r="132" s="252" customFormat="1" ht="15" x14ac:dyDescent="0.25"/>
    <row r="133" s="252" customFormat="1" ht="15" x14ac:dyDescent="0.25"/>
    <row r="134" s="252" customFormat="1" ht="15" x14ac:dyDescent="0.25"/>
    <row r="135" s="252" customFormat="1" ht="15" x14ac:dyDescent="0.25"/>
    <row r="136" s="252" customFormat="1" ht="15" x14ac:dyDescent="0.25"/>
    <row r="137" s="252" customFormat="1" ht="15" x14ac:dyDescent="0.25"/>
    <row r="138" s="252" customFormat="1" ht="15" x14ac:dyDescent="0.25"/>
    <row r="139" s="252" customFormat="1" ht="15" x14ac:dyDescent="0.25"/>
    <row r="140" s="252" customFormat="1" ht="15" x14ac:dyDescent="0.25"/>
    <row r="141" s="252" customFormat="1" ht="15" x14ac:dyDescent="0.25"/>
    <row r="142" s="252" customFormat="1" ht="15" x14ac:dyDescent="0.25"/>
    <row r="143" s="252" customFormat="1" ht="15" x14ac:dyDescent="0.25"/>
    <row r="144" s="252" customFormat="1" ht="15" x14ac:dyDescent="0.25"/>
  </sheetData>
  <mergeCells count="10">
    <mergeCell ref="A26:D26"/>
    <mergeCell ref="A27:D27"/>
    <mergeCell ref="A31:D31"/>
    <mergeCell ref="A29:D29"/>
    <mergeCell ref="A4:D4"/>
    <mergeCell ref="A7:D7"/>
    <mergeCell ref="A9:D9"/>
    <mergeCell ref="A23:D23"/>
    <mergeCell ref="A24:D24"/>
    <mergeCell ref="A25:D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60"/>
  <sheetViews>
    <sheetView showGridLines="0" topLeftCell="A17" zoomScale="90" zoomScaleNormal="90" workbookViewId="0">
      <selection activeCell="W8" sqref="W8"/>
    </sheetView>
  </sheetViews>
  <sheetFormatPr defaultColWidth="9.33203125" defaultRowHeight="12" x14ac:dyDescent="0.2"/>
  <cols>
    <col min="1" max="1" width="3.83203125" style="111" customWidth="1"/>
    <col min="2" max="2" width="23.6640625" style="111" customWidth="1"/>
    <col min="3" max="6" width="14.33203125" style="206" customWidth="1"/>
    <col min="7" max="7" width="14.33203125" style="207" customWidth="1"/>
    <col min="8" max="11" width="14.33203125" style="206" customWidth="1"/>
    <col min="12" max="12" width="15.33203125" style="207" customWidth="1"/>
    <col min="13" max="13" width="14.6640625" style="206" customWidth="1"/>
    <col min="14" max="14" width="15.33203125" style="207" customWidth="1"/>
    <col min="15" max="15" width="3.83203125" style="111" customWidth="1"/>
    <col min="16" max="16" width="9.33203125" style="150"/>
    <col min="17" max="17" width="10.33203125" style="111" customWidth="1"/>
    <col min="18" max="18" width="9.5" style="111" customWidth="1"/>
    <col min="19" max="16384" width="9.33203125" style="111"/>
  </cols>
  <sheetData>
    <row r="1" spans="1:27" ht="20.45" customHeight="1" thickBot="1" x14ac:dyDescent="0.4">
      <c r="A1" s="263" t="s">
        <v>39</v>
      </c>
      <c r="B1" s="263"/>
      <c r="C1" s="264"/>
      <c r="D1" s="264"/>
      <c r="E1" s="264"/>
      <c r="F1" s="263"/>
      <c r="G1" s="265"/>
      <c r="H1" s="266"/>
      <c r="I1" s="267"/>
      <c r="J1" s="265"/>
      <c r="K1" s="266" t="s">
        <v>53</v>
      </c>
      <c r="L1" s="268"/>
      <c r="M1" s="269"/>
      <c r="N1" s="270" t="s">
        <v>52</v>
      </c>
      <c r="P1" s="271" t="s">
        <v>51</v>
      </c>
      <c r="Q1" s="272"/>
      <c r="R1" s="273"/>
    </row>
    <row r="2" spans="1:27" ht="16.5" thickBot="1" x14ac:dyDescent="0.3">
      <c r="A2" s="112" t="s">
        <v>34</v>
      </c>
      <c r="C2" s="111"/>
      <c r="D2" s="111"/>
      <c r="E2" s="111"/>
      <c r="F2" s="113"/>
      <c r="G2" s="114"/>
      <c r="H2" s="115" t="s">
        <v>35</v>
      </c>
      <c r="I2" s="116" t="s">
        <v>41</v>
      </c>
      <c r="J2" s="113"/>
      <c r="K2" s="113"/>
      <c r="L2" s="114"/>
      <c r="M2" s="113"/>
      <c r="N2" s="114"/>
      <c r="P2" s="274" t="s">
        <v>50</v>
      </c>
      <c r="Q2" s="275"/>
      <c r="R2" s="276"/>
    </row>
    <row r="3" spans="1:27" s="118" customFormat="1" ht="16.5" thickBot="1" x14ac:dyDescent="0.3">
      <c r="A3" s="117"/>
      <c r="F3" s="119"/>
      <c r="G3" s="120"/>
      <c r="H3" s="115" t="s">
        <v>36</v>
      </c>
      <c r="I3" s="121" t="s">
        <v>54</v>
      </c>
      <c r="J3" s="119"/>
      <c r="K3" s="119"/>
      <c r="L3" s="120"/>
      <c r="M3" s="119"/>
      <c r="N3" s="120"/>
      <c r="P3" s="150"/>
    </row>
    <row r="4" spans="1:27" s="134" customFormat="1" ht="15" thickBot="1" x14ac:dyDescent="0.25">
      <c r="A4" s="122" t="s">
        <v>20</v>
      </c>
      <c r="B4" s="123"/>
      <c r="C4" s="124">
        <v>84017</v>
      </c>
      <c r="D4" s="125" t="str">
        <f>$I$2</f>
        <v>Type agency name here</v>
      </c>
      <c r="E4" s="126"/>
      <c r="F4" s="127" t="s">
        <v>21</v>
      </c>
      <c r="G4" s="128" t="s">
        <v>42</v>
      </c>
      <c r="H4" s="213"/>
      <c r="I4" s="129"/>
      <c r="J4" s="130" t="s">
        <v>43</v>
      </c>
      <c r="K4" s="131"/>
      <c r="L4" s="132"/>
      <c r="M4" s="131"/>
      <c r="N4" s="133"/>
      <c r="P4" s="271" t="s">
        <v>59</v>
      </c>
      <c r="Q4" s="272"/>
      <c r="R4" s="273"/>
    </row>
    <row r="5" spans="1:27" s="134" customFormat="1" ht="13.5" thickBot="1" x14ac:dyDescent="0.25">
      <c r="A5" s="135">
        <v>1</v>
      </c>
      <c r="B5" s="136" t="s">
        <v>10</v>
      </c>
      <c r="C5" s="137" t="s">
        <v>22</v>
      </c>
      <c r="D5" s="138"/>
      <c r="E5" s="139"/>
      <c r="F5" s="140" t="s">
        <v>33</v>
      </c>
      <c r="G5" s="141" t="s">
        <v>55</v>
      </c>
      <c r="I5" s="138"/>
      <c r="J5" s="138"/>
      <c r="K5" s="138"/>
      <c r="L5" s="142"/>
      <c r="M5" s="138"/>
      <c r="N5" s="143"/>
      <c r="P5" s="274" t="s">
        <v>58</v>
      </c>
      <c r="Q5" s="275"/>
      <c r="R5" s="276"/>
    </row>
    <row r="6" spans="1:27" s="134" customFormat="1" ht="12.75" x14ac:dyDescent="0.2">
      <c r="A6" s="144"/>
      <c r="B6" s="145"/>
      <c r="C6" s="146" t="s">
        <v>0</v>
      </c>
      <c r="D6" s="146" t="s">
        <v>1</v>
      </c>
      <c r="E6" s="146" t="s">
        <v>19</v>
      </c>
      <c r="F6" s="146" t="s">
        <v>2</v>
      </c>
      <c r="G6" s="147" t="s">
        <v>3</v>
      </c>
      <c r="H6" s="146" t="s">
        <v>4</v>
      </c>
      <c r="I6" s="146" t="s">
        <v>5</v>
      </c>
      <c r="J6" s="146" t="s">
        <v>6</v>
      </c>
      <c r="K6" s="146" t="s">
        <v>7</v>
      </c>
      <c r="L6" s="147" t="s">
        <v>8</v>
      </c>
      <c r="M6" s="146"/>
      <c r="N6" s="148" t="s">
        <v>9</v>
      </c>
      <c r="P6" s="150"/>
    </row>
    <row r="7" spans="1:27" s="134" customFormat="1" ht="13.5" thickBot="1" x14ac:dyDescent="0.25">
      <c r="A7" s="149"/>
      <c r="B7" s="150"/>
      <c r="C7" s="151" t="s">
        <v>10</v>
      </c>
      <c r="D7" s="151" t="s">
        <v>10</v>
      </c>
      <c r="E7" s="151" t="s">
        <v>10</v>
      </c>
      <c r="F7" s="151" t="s">
        <v>10</v>
      </c>
      <c r="G7" s="152" t="s">
        <v>11</v>
      </c>
      <c r="H7" s="151" t="s">
        <v>10</v>
      </c>
      <c r="I7" s="151" t="s">
        <v>10</v>
      </c>
      <c r="J7" s="151" t="s">
        <v>10</v>
      </c>
      <c r="K7" s="151" t="s">
        <v>10</v>
      </c>
      <c r="L7" s="152" t="s">
        <v>12</v>
      </c>
      <c r="M7" s="151" t="s">
        <v>13</v>
      </c>
      <c r="N7" s="153" t="s">
        <v>14</v>
      </c>
      <c r="P7" s="150"/>
    </row>
    <row r="8" spans="1:27" s="134" customFormat="1" ht="13.5" thickBot="1" x14ac:dyDescent="0.25">
      <c r="A8" s="154" t="s">
        <v>15</v>
      </c>
      <c r="B8" s="155"/>
      <c r="C8" s="146"/>
      <c r="D8" s="146"/>
      <c r="E8" s="146"/>
      <c r="F8" s="146"/>
      <c r="G8" s="147"/>
      <c r="H8" s="146"/>
      <c r="I8" s="146"/>
      <c r="J8" s="146"/>
      <c r="K8" s="146"/>
      <c r="L8" s="147"/>
      <c r="M8" s="146"/>
      <c r="N8" s="156"/>
      <c r="P8" s="277" t="s">
        <v>100</v>
      </c>
      <c r="Q8" s="278"/>
      <c r="R8" s="279"/>
      <c r="S8" s="277"/>
      <c r="T8" s="278"/>
      <c r="U8" s="279"/>
      <c r="V8" s="277"/>
      <c r="W8" s="278"/>
      <c r="X8" s="279"/>
      <c r="Y8" s="277"/>
      <c r="Z8" s="278"/>
      <c r="AA8" s="279"/>
    </row>
    <row r="9" spans="1:27" s="162" customFormat="1" ht="13.5" x14ac:dyDescent="0.2">
      <c r="A9" s="157"/>
      <c r="B9" s="158" t="s">
        <v>23</v>
      </c>
      <c r="C9" s="159">
        <v>0</v>
      </c>
      <c r="D9" s="159">
        <v>0</v>
      </c>
      <c r="E9" s="159">
        <v>0</v>
      </c>
      <c r="F9" s="159">
        <v>0</v>
      </c>
      <c r="G9" s="160"/>
      <c r="H9" s="159">
        <v>0</v>
      </c>
      <c r="I9" s="159">
        <v>0</v>
      </c>
      <c r="J9" s="159">
        <v>0</v>
      </c>
      <c r="K9" s="159">
        <v>0</v>
      </c>
      <c r="L9" s="160"/>
      <c r="M9" s="159"/>
      <c r="N9" s="161"/>
      <c r="P9" s="211"/>
    </row>
    <row r="10" spans="1:27" s="162" customFormat="1" ht="13.5" x14ac:dyDescent="0.2">
      <c r="A10" s="157"/>
      <c r="B10" s="158" t="s">
        <v>24</v>
      </c>
      <c r="C10" s="159">
        <v>0</v>
      </c>
      <c r="D10" s="159">
        <v>0</v>
      </c>
      <c r="E10" s="159">
        <v>0</v>
      </c>
      <c r="F10" s="159">
        <v>0</v>
      </c>
      <c r="G10" s="160">
        <f>+IF(C10&lt;&gt;0,C10,C9)+IF(D10&lt;&gt;0, D10,D9)+IF(E10&lt;&gt;0, E10,E9)+IF(F10&lt;&gt;0,F10,F9)</f>
        <v>0</v>
      </c>
      <c r="H10" s="159">
        <v>0</v>
      </c>
      <c r="I10" s="159">
        <v>0</v>
      </c>
      <c r="J10" s="159">
        <v>0</v>
      </c>
      <c r="K10" s="159">
        <v>0</v>
      </c>
      <c r="L10" s="160">
        <f>+IF(H10&lt;&gt;0,H10,H9)+IF(I10&lt;&gt;0, I10,I9)+IF(J10&lt;&gt;0, J10,J9)+IF(K10&lt;&gt;0,K10,K9)</f>
        <v>0</v>
      </c>
      <c r="M10" s="159">
        <v>0</v>
      </c>
      <c r="N10" s="163">
        <f>+G10+L10+M10</f>
        <v>0</v>
      </c>
      <c r="P10" s="211"/>
    </row>
    <row r="11" spans="1:27" s="170" customFormat="1" ht="13.5" x14ac:dyDescent="0.2">
      <c r="A11" s="149"/>
      <c r="B11" s="164" t="s">
        <v>25</v>
      </c>
      <c r="C11" s="165">
        <f>+C9-C10</f>
        <v>0</v>
      </c>
      <c r="D11" s="165">
        <f>+D9-D10</f>
        <v>0</v>
      </c>
      <c r="E11" s="165">
        <f>+E9-E10</f>
        <v>0</v>
      </c>
      <c r="F11" s="165">
        <f>+F9-F10</f>
        <v>0</v>
      </c>
      <c r="G11" s="166"/>
      <c r="H11" s="165">
        <f>+H9-H10</f>
        <v>0</v>
      </c>
      <c r="I11" s="165">
        <f>+I9-I10</f>
        <v>0</v>
      </c>
      <c r="J11" s="165">
        <f>+J9-J10</f>
        <v>0</v>
      </c>
      <c r="K11" s="167">
        <f>+K9-K10</f>
        <v>0</v>
      </c>
      <c r="L11" s="168"/>
      <c r="M11" s="167"/>
      <c r="N11" s="169"/>
      <c r="P11" s="136"/>
    </row>
    <row r="12" spans="1:27" s="134" customFormat="1" ht="12.75" x14ac:dyDescent="0.2">
      <c r="A12" s="154" t="s">
        <v>16</v>
      </c>
      <c r="B12" s="155"/>
      <c r="C12" s="171"/>
      <c r="D12" s="171"/>
      <c r="E12" s="171"/>
      <c r="F12" s="171"/>
      <c r="G12" s="172"/>
      <c r="H12" s="171"/>
      <c r="I12" s="171"/>
      <c r="J12" s="171"/>
      <c r="K12" s="171"/>
      <c r="L12" s="166"/>
      <c r="M12" s="173"/>
      <c r="N12" s="174"/>
      <c r="P12" s="150"/>
    </row>
    <row r="13" spans="1:27" s="162" customFormat="1" ht="13.5" x14ac:dyDescent="0.2">
      <c r="A13" s="157"/>
      <c r="B13" s="158" t="s">
        <v>23</v>
      </c>
      <c r="C13" s="159">
        <v>0</v>
      </c>
      <c r="D13" s="159">
        <v>0</v>
      </c>
      <c r="E13" s="159">
        <v>0</v>
      </c>
      <c r="F13" s="159">
        <v>0</v>
      </c>
      <c r="G13" s="160"/>
      <c r="H13" s="159">
        <v>0</v>
      </c>
      <c r="I13" s="159">
        <v>0</v>
      </c>
      <c r="J13" s="159">
        <v>0</v>
      </c>
      <c r="K13" s="159">
        <v>0</v>
      </c>
      <c r="L13" s="160"/>
      <c r="M13" s="159"/>
      <c r="N13" s="161"/>
      <c r="P13" s="211"/>
    </row>
    <row r="14" spans="1:27" s="162" customFormat="1" ht="14.25" thickBot="1" x14ac:dyDescent="0.25">
      <c r="A14" s="157"/>
      <c r="B14" s="158" t="s">
        <v>24</v>
      </c>
      <c r="C14" s="159">
        <v>0</v>
      </c>
      <c r="D14" s="159">
        <v>0</v>
      </c>
      <c r="E14" s="159">
        <v>0</v>
      </c>
      <c r="F14" s="159">
        <v>0</v>
      </c>
      <c r="G14" s="160">
        <f>+IF(C14&lt;&gt;0,C14,C13)+IF(D14&lt;&gt;0, D14,D13)+IF(E14&lt;&gt;0, E14,E13)+IF(F14&lt;&gt;0,F14,F13)</f>
        <v>0</v>
      </c>
      <c r="H14" s="159">
        <v>0</v>
      </c>
      <c r="I14" s="159">
        <v>0</v>
      </c>
      <c r="J14" s="159">
        <v>0</v>
      </c>
      <c r="K14" s="159">
        <v>0</v>
      </c>
      <c r="L14" s="160">
        <f>+IF(H14&lt;&gt;0,H14,H13)+IF(I14&lt;&gt;0, I14,I13)+IF(J14&lt;&gt;0, J14,J13)+IF(K14&lt;&gt;0,K14,K13)</f>
        <v>0</v>
      </c>
      <c r="M14" s="159">
        <v>0</v>
      </c>
      <c r="N14" s="163">
        <f>+G14+L14+M14</f>
        <v>0</v>
      </c>
      <c r="P14" s="211"/>
    </row>
    <row r="15" spans="1:27" s="170" customFormat="1" ht="13.5" x14ac:dyDescent="0.2">
      <c r="A15" s="149"/>
      <c r="B15" s="164" t="s">
        <v>25</v>
      </c>
      <c r="C15" s="165">
        <f>+C13-C14</f>
        <v>0</v>
      </c>
      <c r="D15" s="165">
        <f>+D13-D14</f>
        <v>0</v>
      </c>
      <c r="E15" s="165">
        <f>+E13-E14</f>
        <v>0</v>
      </c>
      <c r="F15" s="165">
        <f>+F13-F14</f>
        <v>0</v>
      </c>
      <c r="G15" s="166"/>
      <c r="H15" s="165">
        <f>+H13-H14</f>
        <v>0</v>
      </c>
      <c r="I15" s="165">
        <f>+I13-I14</f>
        <v>0</v>
      </c>
      <c r="J15" s="165">
        <f>+J13-J14</f>
        <v>0</v>
      </c>
      <c r="K15" s="165">
        <f>+K13-K14</f>
        <v>0</v>
      </c>
      <c r="L15" s="168"/>
      <c r="M15" s="167"/>
      <c r="N15" s="169"/>
      <c r="P15" s="280" t="s">
        <v>44</v>
      </c>
      <c r="Q15" s="281"/>
      <c r="R15" s="282"/>
    </row>
    <row r="16" spans="1:27" s="134" customFormat="1" ht="12.75" x14ac:dyDescent="0.2">
      <c r="A16" s="154" t="s">
        <v>17</v>
      </c>
      <c r="B16" s="155"/>
      <c r="C16" s="171"/>
      <c r="D16" s="171"/>
      <c r="E16" s="171"/>
      <c r="F16" s="171"/>
      <c r="G16" s="172"/>
      <c r="H16" s="171"/>
      <c r="I16" s="171"/>
      <c r="J16" s="171"/>
      <c r="K16" s="171"/>
      <c r="L16" s="166"/>
      <c r="M16" s="173"/>
      <c r="N16" s="174"/>
      <c r="P16" s="283" t="s">
        <v>45</v>
      </c>
      <c r="Q16" s="284"/>
      <c r="R16" s="285"/>
    </row>
    <row r="17" spans="1:18" s="162" customFormat="1" ht="14.25" thickBot="1" x14ac:dyDescent="0.25">
      <c r="A17" s="157"/>
      <c r="B17" s="158" t="s">
        <v>23</v>
      </c>
      <c r="C17" s="159">
        <v>0</v>
      </c>
      <c r="D17" s="159">
        <v>0</v>
      </c>
      <c r="E17" s="159">
        <v>0</v>
      </c>
      <c r="F17" s="159">
        <v>0</v>
      </c>
      <c r="G17" s="160"/>
      <c r="H17" s="159">
        <v>0</v>
      </c>
      <c r="I17" s="159">
        <v>0</v>
      </c>
      <c r="J17" s="159">
        <v>0</v>
      </c>
      <c r="K17" s="159">
        <v>0</v>
      </c>
      <c r="L17" s="160"/>
      <c r="M17" s="159"/>
      <c r="N17" s="161"/>
      <c r="P17" s="286" t="s">
        <v>46</v>
      </c>
      <c r="Q17" s="287"/>
      <c r="R17" s="288"/>
    </row>
    <row r="18" spans="1:18" s="162" customFormat="1" ht="13.5" x14ac:dyDescent="0.2">
      <c r="A18" s="157"/>
      <c r="B18" s="158" t="s">
        <v>24</v>
      </c>
      <c r="C18" s="159">
        <v>0</v>
      </c>
      <c r="D18" s="159">
        <v>0</v>
      </c>
      <c r="E18" s="159">
        <v>0</v>
      </c>
      <c r="F18" s="159">
        <v>0</v>
      </c>
      <c r="G18" s="160">
        <f>+IF(C18&lt;&gt;0,C18,C17)+IF(D18&lt;&gt;0, D18,D17)+IF(E18&lt;&gt;0, E18,E17)+IF(F18&lt;&gt;0,F18,F17)</f>
        <v>0</v>
      </c>
      <c r="H18" s="159">
        <v>0</v>
      </c>
      <c r="I18" s="159">
        <v>0</v>
      </c>
      <c r="J18" s="159">
        <v>0</v>
      </c>
      <c r="K18" s="159">
        <v>0</v>
      </c>
      <c r="L18" s="160">
        <f>+IF(H18&lt;&gt;0,H18,H17)+IF(I18&lt;&gt;0, I18,I17)+IF(J18&lt;&gt;0, J18,J17)+IF(K18&lt;&gt;0,K18,K17)</f>
        <v>0</v>
      </c>
      <c r="M18" s="159">
        <v>0</v>
      </c>
      <c r="N18" s="163">
        <f>+G18+L18+M18</f>
        <v>0</v>
      </c>
      <c r="P18" s="211"/>
    </row>
    <row r="19" spans="1:18" s="170" customFormat="1" ht="13.5" x14ac:dyDescent="0.2">
      <c r="A19" s="149"/>
      <c r="B19" s="164" t="s">
        <v>25</v>
      </c>
      <c r="C19" s="165">
        <f>+C17-C18</f>
        <v>0</v>
      </c>
      <c r="D19" s="165">
        <f>+D17-D18</f>
        <v>0</v>
      </c>
      <c r="E19" s="165">
        <f>+E17-E18</f>
        <v>0</v>
      </c>
      <c r="F19" s="165">
        <f>+F17-F18</f>
        <v>0</v>
      </c>
      <c r="G19" s="166"/>
      <c r="H19" s="165">
        <f>+H17-H18</f>
        <v>0</v>
      </c>
      <c r="I19" s="165">
        <f>+I17-I18</f>
        <v>0</v>
      </c>
      <c r="J19" s="165">
        <f>+J17-J18</f>
        <v>0</v>
      </c>
      <c r="K19" s="165">
        <f>+K17-K18</f>
        <v>0</v>
      </c>
      <c r="L19" s="168"/>
      <c r="M19" s="167"/>
      <c r="N19" s="169"/>
      <c r="P19" s="136"/>
    </row>
    <row r="20" spans="1:18" s="134" customFormat="1" ht="12.75" x14ac:dyDescent="0.2">
      <c r="A20" s="154" t="s">
        <v>18</v>
      </c>
      <c r="B20" s="155"/>
      <c r="C20" s="171"/>
      <c r="D20" s="171"/>
      <c r="E20" s="171"/>
      <c r="F20" s="171"/>
      <c r="G20" s="172"/>
      <c r="H20" s="171"/>
      <c r="I20" s="171"/>
      <c r="J20" s="171"/>
      <c r="K20" s="171"/>
      <c r="L20" s="166"/>
      <c r="M20" s="173"/>
      <c r="N20" s="174"/>
      <c r="P20" s="150"/>
    </row>
    <row r="21" spans="1:18" s="162" customFormat="1" ht="13.5" x14ac:dyDescent="0.2">
      <c r="A21" s="157"/>
      <c r="B21" s="158" t="s">
        <v>23</v>
      </c>
      <c r="C21" s="159">
        <v>0</v>
      </c>
      <c r="D21" s="159">
        <v>0</v>
      </c>
      <c r="E21" s="159">
        <v>0</v>
      </c>
      <c r="F21" s="159">
        <v>0</v>
      </c>
      <c r="G21" s="160"/>
      <c r="H21" s="159">
        <v>0</v>
      </c>
      <c r="I21" s="159">
        <v>0</v>
      </c>
      <c r="J21" s="159">
        <v>0</v>
      </c>
      <c r="K21" s="159">
        <v>0</v>
      </c>
      <c r="L21" s="160"/>
      <c r="M21" s="159"/>
      <c r="N21" s="161"/>
      <c r="P21" s="211"/>
    </row>
    <row r="22" spans="1:18" s="162" customFormat="1" ht="13.5" x14ac:dyDescent="0.2">
      <c r="A22" s="157"/>
      <c r="B22" s="158" t="s">
        <v>24</v>
      </c>
      <c r="C22" s="159">
        <v>0</v>
      </c>
      <c r="D22" s="159">
        <v>0</v>
      </c>
      <c r="E22" s="159">
        <v>0</v>
      </c>
      <c r="F22" s="159">
        <v>0</v>
      </c>
      <c r="G22" s="160">
        <f>+IF(C22&lt;&gt;0,C22,C21)+IF(D22&lt;&gt;0, D22,D21)+IF(E22&lt;&gt;0, E22,E21)+IF(F22&lt;&gt;0,F22,F21)</f>
        <v>0</v>
      </c>
      <c r="H22" s="159">
        <v>0</v>
      </c>
      <c r="I22" s="159">
        <v>0</v>
      </c>
      <c r="J22" s="159">
        <v>0</v>
      </c>
      <c r="K22" s="159">
        <v>0</v>
      </c>
      <c r="L22" s="160">
        <f>+IF(H22&lt;&gt;0,H22,H21)+IF(I22&lt;&gt;0, I22,I21)+IF(J22&lt;&gt;0, J22,J21)+IF(K22&lt;&gt;0,K22,K21)</f>
        <v>0</v>
      </c>
      <c r="M22" s="159">
        <v>0</v>
      </c>
      <c r="N22" s="163">
        <f>+G22+L22+M22</f>
        <v>0</v>
      </c>
      <c r="P22" s="211"/>
    </row>
    <row r="23" spans="1:18" s="170" customFormat="1" ht="13.5" x14ac:dyDescent="0.2">
      <c r="A23" s="149"/>
      <c r="B23" s="164" t="s">
        <v>25</v>
      </c>
      <c r="C23" s="165">
        <f>+C21-C22</f>
        <v>0</v>
      </c>
      <c r="D23" s="165">
        <f>+D21-D22</f>
        <v>0</v>
      </c>
      <c r="E23" s="165">
        <f>+E21-E22</f>
        <v>0</v>
      </c>
      <c r="F23" s="165">
        <f>+F21-F22</f>
        <v>0</v>
      </c>
      <c r="G23" s="166"/>
      <c r="H23" s="165">
        <f>+H21-H22</f>
        <v>0</v>
      </c>
      <c r="I23" s="165">
        <f>+I21-I22</f>
        <v>0</v>
      </c>
      <c r="J23" s="165">
        <f>+J21-J22</f>
        <v>0</v>
      </c>
      <c r="K23" s="165">
        <f>+K21-K22</f>
        <v>0</v>
      </c>
      <c r="L23" s="168"/>
      <c r="M23" s="167"/>
      <c r="N23" s="169"/>
      <c r="P23" s="136"/>
    </row>
    <row r="24" spans="1:18" s="134" customFormat="1" ht="12.75" x14ac:dyDescent="0.2">
      <c r="A24" s="154" t="s">
        <v>14</v>
      </c>
      <c r="B24" s="155"/>
      <c r="C24" s="175"/>
      <c r="D24" s="171"/>
      <c r="E24" s="171"/>
      <c r="F24" s="171"/>
      <c r="G24" s="172"/>
      <c r="H24" s="171"/>
      <c r="I24" s="171"/>
      <c r="J24" s="171"/>
      <c r="K24" s="171"/>
      <c r="L24" s="166"/>
      <c r="M24" s="173"/>
      <c r="N24" s="174"/>
      <c r="P24" s="150"/>
    </row>
    <row r="25" spans="1:18" s="170" customFormat="1" ht="14.25" x14ac:dyDescent="0.2">
      <c r="A25" s="149"/>
      <c r="B25" s="176" t="s">
        <v>26</v>
      </c>
      <c r="C25" s="165">
        <f t="shared" ref="C25:F27" si="0">+C9+C13+C17+C21</f>
        <v>0</v>
      </c>
      <c r="D25" s="165">
        <f t="shared" si="0"/>
        <v>0</v>
      </c>
      <c r="E25" s="165">
        <f t="shared" si="0"/>
        <v>0</v>
      </c>
      <c r="F25" s="165">
        <f t="shared" si="0"/>
        <v>0</v>
      </c>
      <c r="G25" s="166"/>
      <c r="H25" s="165">
        <f t="shared" ref="H25:K27" si="1">+H9+H13+H17+H21</f>
        <v>0</v>
      </c>
      <c r="I25" s="165">
        <f t="shared" si="1"/>
        <v>0</v>
      </c>
      <c r="J25" s="165">
        <f t="shared" si="1"/>
        <v>0</v>
      </c>
      <c r="K25" s="165">
        <f t="shared" si="1"/>
        <v>0</v>
      </c>
      <c r="L25" s="166"/>
      <c r="M25" s="165"/>
      <c r="N25" s="177"/>
      <c r="P25" s="136"/>
    </row>
    <row r="26" spans="1:18" s="170" customFormat="1" ht="14.25" x14ac:dyDescent="0.2">
      <c r="A26" s="149"/>
      <c r="B26" s="176" t="s">
        <v>27</v>
      </c>
      <c r="C26" s="165">
        <f t="shared" si="0"/>
        <v>0</v>
      </c>
      <c r="D26" s="165">
        <f t="shared" si="0"/>
        <v>0</v>
      </c>
      <c r="E26" s="165">
        <f t="shared" si="0"/>
        <v>0</v>
      </c>
      <c r="F26" s="165">
        <f t="shared" si="0"/>
        <v>0</v>
      </c>
      <c r="G26" s="166">
        <f>+IF(C26&lt;&gt;0,C26,C25)+IF(D26&lt;&gt;0, D26,D25)+IF(E26&lt;&gt;0, E26,E25)+IF(F26&lt;&gt;0,F26,F25)</f>
        <v>0</v>
      </c>
      <c r="H26" s="165">
        <f t="shared" si="1"/>
        <v>0</v>
      </c>
      <c r="I26" s="165">
        <f t="shared" si="1"/>
        <v>0</v>
      </c>
      <c r="J26" s="165">
        <f t="shared" si="1"/>
        <v>0</v>
      </c>
      <c r="K26" s="165">
        <f t="shared" si="1"/>
        <v>0</v>
      </c>
      <c r="L26" s="166">
        <f>+IF(H26&lt;&gt;0,H26,H25)+IF(I26&lt;&gt;0, I26,I25)+IF(J26&lt;&gt;0, J26,J25)+IF(K26&lt;&gt;0,K26,K25)</f>
        <v>0</v>
      </c>
      <c r="M26" s="165">
        <f>+M10+M14+M18+M22</f>
        <v>0</v>
      </c>
      <c r="N26" s="174">
        <f>+G26+L26+M26</f>
        <v>0</v>
      </c>
      <c r="P26" s="136"/>
    </row>
    <row r="27" spans="1:18" s="170" customFormat="1" ht="14.25" x14ac:dyDescent="0.2">
      <c r="A27" s="178"/>
      <c r="B27" s="176" t="s">
        <v>28</v>
      </c>
      <c r="C27" s="167">
        <f t="shared" si="0"/>
        <v>0</v>
      </c>
      <c r="D27" s="167">
        <f t="shared" si="0"/>
        <v>0</v>
      </c>
      <c r="E27" s="167">
        <f t="shared" si="0"/>
        <v>0</v>
      </c>
      <c r="F27" s="167">
        <f t="shared" si="0"/>
        <v>0</v>
      </c>
      <c r="G27" s="168"/>
      <c r="H27" s="167">
        <f t="shared" si="1"/>
        <v>0</v>
      </c>
      <c r="I27" s="167">
        <f t="shared" si="1"/>
        <v>0</v>
      </c>
      <c r="J27" s="167">
        <f t="shared" si="1"/>
        <v>0</v>
      </c>
      <c r="K27" s="167">
        <f t="shared" si="1"/>
        <v>0</v>
      </c>
      <c r="L27" s="168"/>
      <c r="M27" s="167"/>
      <c r="N27" s="169"/>
      <c r="P27" s="136"/>
    </row>
    <row r="28" spans="1:18" s="170" customFormat="1" ht="14.25" x14ac:dyDescent="0.2">
      <c r="A28" s="149"/>
      <c r="B28" s="179"/>
      <c r="C28" s="180"/>
      <c r="D28" s="181"/>
      <c r="E28" s="182"/>
      <c r="F28" s="183"/>
      <c r="G28" s="184"/>
      <c r="H28" s="185"/>
      <c r="I28" s="182"/>
      <c r="J28" s="181"/>
      <c r="K28" s="182"/>
      <c r="L28" s="186"/>
      <c r="M28" s="182"/>
      <c r="N28" s="187"/>
      <c r="P28" s="136"/>
    </row>
    <row r="29" spans="1:18" s="198" customFormat="1" ht="12.75" x14ac:dyDescent="0.2">
      <c r="A29" s="188"/>
      <c r="B29" s="189" t="s">
        <v>31</v>
      </c>
      <c r="C29" s="190">
        <v>42917</v>
      </c>
      <c r="D29" s="191">
        <v>43009</v>
      </c>
      <c r="E29" s="190">
        <v>43101</v>
      </c>
      <c r="F29" s="192">
        <v>43191</v>
      </c>
      <c r="G29" s="193">
        <f>+C25</f>
        <v>0</v>
      </c>
      <c r="H29" s="194">
        <v>43282</v>
      </c>
      <c r="I29" s="190">
        <v>43374</v>
      </c>
      <c r="J29" s="191">
        <v>43466</v>
      </c>
      <c r="K29" s="190">
        <v>43556</v>
      </c>
      <c r="L29" s="195"/>
      <c r="M29" s="196" t="s">
        <v>32</v>
      </c>
      <c r="N29" s="197">
        <f>+G29</f>
        <v>0</v>
      </c>
      <c r="P29" s="212"/>
    </row>
    <row r="30" spans="1:18" s="170" customFormat="1" ht="14.25" hidden="1" x14ac:dyDescent="0.2">
      <c r="A30" s="149"/>
      <c r="B30" s="199" t="s">
        <v>29</v>
      </c>
      <c r="C30" s="182"/>
      <c r="D30" s="181">
        <f>+C31-C25</f>
        <v>0</v>
      </c>
      <c r="E30" s="182"/>
      <c r="F30" s="183"/>
      <c r="G30" s="182"/>
      <c r="H30" s="187"/>
      <c r="I30" s="182"/>
      <c r="J30" s="181"/>
      <c r="K30" s="182"/>
      <c r="L30" s="186"/>
      <c r="M30" s="182"/>
      <c r="N30" s="187"/>
      <c r="P30" s="136"/>
    </row>
    <row r="31" spans="1:18" s="170" customFormat="1" ht="14.25" hidden="1" x14ac:dyDescent="0.2">
      <c r="A31" s="178"/>
      <c r="B31" s="200" t="s">
        <v>30</v>
      </c>
      <c r="C31" s="201">
        <f>+N26*10%</f>
        <v>0</v>
      </c>
      <c r="D31" s="202">
        <f>+D25-D30</f>
        <v>0</v>
      </c>
      <c r="E31" s="201">
        <f>+ E25</f>
        <v>0</v>
      </c>
      <c r="F31" s="203">
        <f>+F25</f>
        <v>0</v>
      </c>
      <c r="G31" s="201">
        <f>+C31+D31+E31+F31</f>
        <v>0</v>
      </c>
      <c r="H31" s="204">
        <f>+H27</f>
        <v>0</v>
      </c>
      <c r="I31" s="201">
        <f>+I27</f>
        <v>0</v>
      </c>
      <c r="J31" s="202">
        <f>+J27</f>
        <v>0</v>
      </c>
      <c r="K31" s="201">
        <f>+K27</f>
        <v>0</v>
      </c>
      <c r="L31" s="205">
        <f>+H31+I31+J31+K31</f>
        <v>0</v>
      </c>
      <c r="M31" s="201">
        <f>+M26</f>
        <v>0</v>
      </c>
      <c r="N31" s="204">
        <f>+G31+L31+M31</f>
        <v>0</v>
      </c>
      <c r="P31" s="136"/>
    </row>
    <row r="32" spans="1:18" s="134" customFormat="1" ht="13.5" thickBot="1" x14ac:dyDescent="0.25">
      <c r="A32" s="111"/>
      <c r="B32" s="111"/>
      <c r="C32" s="206"/>
      <c r="D32" s="206"/>
      <c r="E32" s="206"/>
      <c r="F32" s="206"/>
      <c r="G32" s="207"/>
      <c r="H32" s="206"/>
      <c r="I32" s="206"/>
      <c r="J32" s="206"/>
      <c r="K32" s="206"/>
      <c r="L32" s="207"/>
      <c r="M32" s="206"/>
      <c r="N32" s="207"/>
      <c r="P32" s="150"/>
    </row>
    <row r="33" spans="1:18" s="150" customFormat="1" ht="15" thickBot="1" x14ac:dyDescent="0.25">
      <c r="A33" s="214" t="str">
        <f>$A$4</f>
        <v>Gen Fund -- Appn</v>
      </c>
      <c r="B33" s="215"/>
      <c r="C33" s="216">
        <f>$C$4</f>
        <v>84017</v>
      </c>
      <c r="D33" s="217" t="str">
        <f>$I$2</f>
        <v>Type agency name here</v>
      </c>
      <c r="E33" s="218"/>
      <c r="F33" s="219" t="str">
        <f>+$F$4</f>
        <v>Analyst:</v>
      </c>
      <c r="G33" s="220" t="s">
        <v>55</v>
      </c>
      <c r="H33" s="220"/>
      <c r="I33" s="217"/>
      <c r="J33" s="221" t="str">
        <f>+$J$4</f>
        <v>Statutory Authority:  Chapter___, Section ___, Subsection ___, 19__</v>
      </c>
      <c r="K33" s="218"/>
      <c r="L33" s="222"/>
      <c r="M33" s="218"/>
      <c r="N33" s="223"/>
      <c r="P33" s="280" t="s">
        <v>47</v>
      </c>
      <c r="Q33" s="281"/>
      <c r="R33" s="282"/>
    </row>
    <row r="34" spans="1:18" s="150" customFormat="1" ht="12.75" x14ac:dyDescent="0.2">
      <c r="A34" s="224">
        <f>A5+1</f>
        <v>2</v>
      </c>
      <c r="B34" s="136" t="s">
        <v>10</v>
      </c>
      <c r="C34" s="208" t="s">
        <v>55</v>
      </c>
      <c r="D34" s="138"/>
      <c r="F34" s="140" t="s">
        <v>33</v>
      </c>
      <c r="G34" s="141" t="s">
        <v>55</v>
      </c>
      <c r="H34" s="141"/>
      <c r="I34" s="138"/>
      <c r="J34" s="138"/>
      <c r="K34" s="138"/>
      <c r="L34" s="142"/>
      <c r="M34" s="138"/>
      <c r="N34" s="225"/>
      <c r="P34" s="283" t="s">
        <v>99</v>
      </c>
      <c r="Q34" s="284"/>
      <c r="R34" s="285"/>
    </row>
    <row r="35" spans="1:18" s="150" customFormat="1" ht="12.75" x14ac:dyDescent="0.2">
      <c r="A35" s="226"/>
      <c r="B35" s="145"/>
      <c r="C35" s="146" t="s">
        <v>0</v>
      </c>
      <c r="D35" s="146" t="s">
        <v>1</v>
      </c>
      <c r="E35" s="146" t="s">
        <v>19</v>
      </c>
      <c r="F35" s="146" t="s">
        <v>2</v>
      </c>
      <c r="G35" s="147" t="s">
        <v>3</v>
      </c>
      <c r="H35" s="146" t="s">
        <v>4</v>
      </c>
      <c r="I35" s="146" t="s">
        <v>5</v>
      </c>
      <c r="J35" s="146" t="s">
        <v>6</v>
      </c>
      <c r="K35" s="146" t="s">
        <v>7</v>
      </c>
      <c r="L35" s="147" t="s">
        <v>8</v>
      </c>
      <c r="M35" s="146"/>
      <c r="N35" s="227" t="s">
        <v>9</v>
      </c>
      <c r="P35" s="283" t="s">
        <v>48</v>
      </c>
      <c r="Q35" s="284"/>
      <c r="R35" s="285"/>
    </row>
    <row r="36" spans="1:18" s="150" customFormat="1" ht="13.5" thickBot="1" x14ac:dyDescent="0.25">
      <c r="A36" s="228"/>
      <c r="C36" s="151" t="s">
        <v>10</v>
      </c>
      <c r="D36" s="151" t="s">
        <v>10</v>
      </c>
      <c r="E36" s="151" t="s">
        <v>10</v>
      </c>
      <c r="F36" s="151" t="s">
        <v>10</v>
      </c>
      <c r="G36" s="152" t="s">
        <v>11</v>
      </c>
      <c r="H36" s="151" t="s">
        <v>10</v>
      </c>
      <c r="I36" s="151" t="s">
        <v>10</v>
      </c>
      <c r="J36" s="151" t="s">
        <v>10</v>
      </c>
      <c r="K36" s="151" t="s">
        <v>10</v>
      </c>
      <c r="L36" s="152" t="s">
        <v>12</v>
      </c>
      <c r="M36" s="151" t="s">
        <v>13</v>
      </c>
      <c r="N36" s="229" t="s">
        <v>14</v>
      </c>
      <c r="P36" s="286" t="s">
        <v>49</v>
      </c>
      <c r="Q36" s="287"/>
      <c r="R36" s="288"/>
    </row>
    <row r="37" spans="1:18" s="134" customFormat="1" ht="13.5" thickBot="1" x14ac:dyDescent="0.25">
      <c r="A37" s="230" t="s">
        <v>15</v>
      </c>
      <c r="B37" s="155"/>
      <c r="C37" s="146"/>
      <c r="D37" s="146"/>
      <c r="E37" s="146"/>
      <c r="F37" s="146"/>
      <c r="G37" s="147"/>
      <c r="H37" s="146"/>
      <c r="I37" s="146"/>
      <c r="J37" s="146"/>
      <c r="K37" s="146"/>
      <c r="L37" s="147"/>
      <c r="M37" s="146"/>
      <c r="N37" s="231"/>
      <c r="P37" s="150"/>
    </row>
    <row r="38" spans="1:18" s="134" customFormat="1" ht="13.5" x14ac:dyDescent="0.2">
      <c r="A38" s="232"/>
      <c r="B38" s="158" t="s">
        <v>23</v>
      </c>
      <c r="C38" s="159">
        <v>0</v>
      </c>
      <c r="D38" s="159">
        <v>0</v>
      </c>
      <c r="E38" s="159">
        <v>0</v>
      </c>
      <c r="F38" s="159">
        <v>0</v>
      </c>
      <c r="G38" s="160"/>
      <c r="H38" s="159">
        <v>0</v>
      </c>
      <c r="I38" s="159">
        <v>0</v>
      </c>
      <c r="J38" s="159">
        <v>0</v>
      </c>
      <c r="K38" s="159">
        <v>0</v>
      </c>
      <c r="L38" s="160"/>
      <c r="M38" s="159"/>
      <c r="N38" s="233"/>
      <c r="P38" s="280" t="s">
        <v>61</v>
      </c>
      <c r="Q38" s="289"/>
      <c r="R38" s="290"/>
    </row>
    <row r="39" spans="1:18" s="134" customFormat="1" ht="14.25" thickBot="1" x14ac:dyDescent="0.25">
      <c r="A39" s="232"/>
      <c r="B39" s="158" t="s">
        <v>24</v>
      </c>
      <c r="C39" s="159">
        <v>0</v>
      </c>
      <c r="D39" s="159">
        <v>0</v>
      </c>
      <c r="E39" s="159">
        <v>0</v>
      </c>
      <c r="F39" s="159">
        <v>0</v>
      </c>
      <c r="G39" s="160">
        <f>+IF(C39&lt;&gt;0,C39,C38)+IF(D39&lt;&gt;0, D39,D38)+IF(E39&lt;&gt;0, E39,E38)+IF(F39&lt;&gt;0,F39,F38)</f>
        <v>0</v>
      </c>
      <c r="H39" s="159">
        <v>0</v>
      </c>
      <c r="I39" s="159">
        <v>0</v>
      </c>
      <c r="J39" s="159">
        <v>0</v>
      </c>
      <c r="K39" s="159">
        <v>0</v>
      </c>
      <c r="L39" s="160">
        <f>+IF(H39&lt;&gt;0,H39,H38)+IF(I39&lt;&gt;0, I39,I38)+IF(J39&lt;&gt;0, J39,J38)+IF(K39&lt;&gt;0,K39,K38)</f>
        <v>0</v>
      </c>
      <c r="M39" s="159">
        <v>0</v>
      </c>
      <c r="N39" s="234">
        <f>+G39+L39+M39</f>
        <v>0</v>
      </c>
      <c r="P39" s="291" t="s">
        <v>60</v>
      </c>
      <c r="Q39" s="292"/>
      <c r="R39" s="293"/>
    </row>
    <row r="40" spans="1:18" s="134" customFormat="1" ht="13.5" x14ac:dyDescent="0.2">
      <c r="A40" s="228"/>
      <c r="B40" s="164" t="s">
        <v>25</v>
      </c>
      <c r="C40" s="165">
        <f>+C38-C39</f>
        <v>0</v>
      </c>
      <c r="D40" s="165">
        <f>+D38-D39</f>
        <v>0</v>
      </c>
      <c r="E40" s="165">
        <f>+E38-E39</f>
        <v>0</v>
      </c>
      <c r="F40" s="165">
        <f>+F38-F39</f>
        <v>0</v>
      </c>
      <c r="G40" s="166"/>
      <c r="H40" s="165">
        <f>+H38-H39</f>
        <v>0</v>
      </c>
      <c r="I40" s="165">
        <f>+I38-I39</f>
        <v>0</v>
      </c>
      <c r="J40" s="165">
        <f>+J38-J39</f>
        <v>0</v>
      </c>
      <c r="K40" s="167">
        <f>+K38-K39</f>
        <v>0</v>
      </c>
      <c r="L40" s="168"/>
      <c r="M40" s="167"/>
      <c r="N40" s="235"/>
      <c r="P40" s="150"/>
    </row>
    <row r="41" spans="1:18" s="134" customFormat="1" ht="12.75" x14ac:dyDescent="0.2">
      <c r="A41" s="230" t="s">
        <v>16</v>
      </c>
      <c r="B41" s="155"/>
      <c r="C41" s="171"/>
      <c r="D41" s="171"/>
      <c r="E41" s="171"/>
      <c r="F41" s="171"/>
      <c r="G41" s="172"/>
      <c r="H41" s="171"/>
      <c r="I41" s="171"/>
      <c r="J41" s="171"/>
      <c r="K41" s="171"/>
      <c r="L41" s="166"/>
      <c r="M41" s="173"/>
      <c r="N41" s="236"/>
      <c r="P41" s="150"/>
    </row>
    <row r="42" spans="1:18" s="134" customFormat="1" ht="13.5" x14ac:dyDescent="0.2">
      <c r="A42" s="232"/>
      <c r="B42" s="158" t="s">
        <v>23</v>
      </c>
      <c r="C42" s="159">
        <v>0</v>
      </c>
      <c r="D42" s="159">
        <v>0</v>
      </c>
      <c r="E42" s="159">
        <v>0</v>
      </c>
      <c r="F42" s="159">
        <v>0</v>
      </c>
      <c r="G42" s="160"/>
      <c r="H42" s="159">
        <v>0</v>
      </c>
      <c r="I42" s="159">
        <v>0</v>
      </c>
      <c r="J42" s="159">
        <v>0</v>
      </c>
      <c r="K42" s="159">
        <v>0</v>
      </c>
      <c r="L42" s="160"/>
      <c r="M42" s="159"/>
      <c r="N42" s="233"/>
      <c r="P42" s="150"/>
    </row>
    <row r="43" spans="1:18" s="134" customFormat="1" ht="13.5" x14ac:dyDescent="0.2">
      <c r="A43" s="232"/>
      <c r="B43" s="158" t="s">
        <v>24</v>
      </c>
      <c r="C43" s="159">
        <v>0</v>
      </c>
      <c r="D43" s="159">
        <v>0</v>
      </c>
      <c r="E43" s="159">
        <v>0</v>
      </c>
      <c r="F43" s="159">
        <v>0</v>
      </c>
      <c r="G43" s="160">
        <f>+IF(C43&lt;&gt;0,C43,C42)+IF(D43&lt;&gt;0, D43,D42)+IF(E43&lt;&gt;0, E43,E42)+IF(F43&lt;&gt;0,F43,F42)</f>
        <v>0</v>
      </c>
      <c r="H43" s="159">
        <v>0</v>
      </c>
      <c r="I43" s="159">
        <v>0</v>
      </c>
      <c r="J43" s="159">
        <v>0</v>
      </c>
      <c r="K43" s="159">
        <v>0</v>
      </c>
      <c r="L43" s="160">
        <f>+IF(H43&lt;&gt;0,H43,H42)+IF(I43&lt;&gt;0, I43,I42)+IF(J43&lt;&gt;0, J43,J42)+IF(K43&lt;&gt;0,K43,K42)</f>
        <v>0</v>
      </c>
      <c r="M43" s="159">
        <v>0</v>
      </c>
      <c r="N43" s="234">
        <f>+G43+L43+M43</f>
        <v>0</v>
      </c>
      <c r="P43" s="150"/>
    </row>
    <row r="44" spans="1:18" s="134" customFormat="1" ht="13.5" x14ac:dyDescent="0.2">
      <c r="A44" s="228"/>
      <c r="B44" s="164" t="s">
        <v>25</v>
      </c>
      <c r="C44" s="165">
        <f>+C42-C43</f>
        <v>0</v>
      </c>
      <c r="D44" s="165">
        <f>+D42-D43</f>
        <v>0</v>
      </c>
      <c r="E44" s="165">
        <f>+E42-E43</f>
        <v>0</v>
      </c>
      <c r="F44" s="165">
        <f>+F42-F43</f>
        <v>0</v>
      </c>
      <c r="G44" s="166"/>
      <c r="H44" s="165">
        <f>+H42-H43</f>
        <v>0</v>
      </c>
      <c r="I44" s="165">
        <f>+I42-I43</f>
        <v>0</v>
      </c>
      <c r="J44" s="165">
        <f>+J42-J43</f>
        <v>0</v>
      </c>
      <c r="K44" s="165">
        <f>+K42-K43</f>
        <v>0</v>
      </c>
      <c r="L44" s="168"/>
      <c r="M44" s="167"/>
      <c r="N44" s="235"/>
      <c r="P44" s="150"/>
    </row>
    <row r="45" spans="1:18" s="134" customFormat="1" ht="12.75" x14ac:dyDescent="0.2">
      <c r="A45" s="230" t="s">
        <v>17</v>
      </c>
      <c r="B45" s="155"/>
      <c r="C45" s="171"/>
      <c r="D45" s="171"/>
      <c r="E45" s="171"/>
      <c r="F45" s="171"/>
      <c r="G45" s="172"/>
      <c r="H45" s="171"/>
      <c r="I45" s="171"/>
      <c r="J45" s="171"/>
      <c r="K45" s="171"/>
      <c r="L45" s="166"/>
      <c r="M45" s="173"/>
      <c r="N45" s="236"/>
      <c r="P45" s="150"/>
    </row>
    <row r="46" spans="1:18" s="134" customFormat="1" ht="13.5" x14ac:dyDescent="0.2">
      <c r="A46" s="232"/>
      <c r="B46" s="158" t="s">
        <v>23</v>
      </c>
      <c r="C46" s="159">
        <v>0</v>
      </c>
      <c r="D46" s="159">
        <v>0</v>
      </c>
      <c r="E46" s="159">
        <v>0</v>
      </c>
      <c r="F46" s="159">
        <v>0</v>
      </c>
      <c r="G46" s="160"/>
      <c r="H46" s="159">
        <v>0</v>
      </c>
      <c r="I46" s="159">
        <v>0</v>
      </c>
      <c r="J46" s="159">
        <v>0</v>
      </c>
      <c r="K46" s="159">
        <v>0</v>
      </c>
      <c r="L46" s="160"/>
      <c r="M46" s="159"/>
      <c r="N46" s="233"/>
      <c r="P46" s="150"/>
    </row>
    <row r="47" spans="1:18" s="134" customFormat="1" ht="13.5" x14ac:dyDescent="0.2">
      <c r="A47" s="232"/>
      <c r="B47" s="158" t="s">
        <v>24</v>
      </c>
      <c r="C47" s="159">
        <v>0</v>
      </c>
      <c r="D47" s="159">
        <v>0</v>
      </c>
      <c r="E47" s="159">
        <v>0</v>
      </c>
      <c r="F47" s="159">
        <v>0</v>
      </c>
      <c r="G47" s="160">
        <f>+IF(C47&lt;&gt;0,C47,C46)+IF(D47&lt;&gt;0, D47,D46)+IF(E47&lt;&gt;0, E47,E46)+IF(F47&lt;&gt;0,F47,F46)</f>
        <v>0</v>
      </c>
      <c r="H47" s="159">
        <v>0</v>
      </c>
      <c r="I47" s="159">
        <v>0</v>
      </c>
      <c r="J47" s="159">
        <v>0</v>
      </c>
      <c r="K47" s="159">
        <v>0</v>
      </c>
      <c r="L47" s="160">
        <f>+IF(H47&lt;&gt;0,H47,H46)+IF(I47&lt;&gt;0, I47,I46)+IF(J47&lt;&gt;0, J47,J46)+IF(K47&lt;&gt;0,K47,K46)</f>
        <v>0</v>
      </c>
      <c r="M47" s="159">
        <v>0</v>
      </c>
      <c r="N47" s="234">
        <f>+G47+L47+M47</f>
        <v>0</v>
      </c>
      <c r="P47" s="150"/>
    </row>
    <row r="48" spans="1:18" s="134" customFormat="1" ht="13.5" x14ac:dyDescent="0.2">
      <c r="A48" s="228"/>
      <c r="B48" s="164" t="s">
        <v>25</v>
      </c>
      <c r="C48" s="165">
        <f>+C46-C47</f>
        <v>0</v>
      </c>
      <c r="D48" s="165">
        <f>+D46-D47</f>
        <v>0</v>
      </c>
      <c r="E48" s="165">
        <f>+E46-E47</f>
        <v>0</v>
      </c>
      <c r="F48" s="165">
        <f>+F46-F47</f>
        <v>0</v>
      </c>
      <c r="G48" s="166"/>
      <c r="H48" s="165">
        <f>+H46-H47</f>
        <v>0</v>
      </c>
      <c r="I48" s="165">
        <f>+I46-I47</f>
        <v>0</v>
      </c>
      <c r="J48" s="165">
        <f>+J46-J47</f>
        <v>0</v>
      </c>
      <c r="K48" s="165">
        <f>+K46-K47</f>
        <v>0</v>
      </c>
      <c r="L48" s="168"/>
      <c r="M48" s="167"/>
      <c r="N48" s="235"/>
      <c r="P48" s="150"/>
    </row>
    <row r="49" spans="1:16" s="134" customFormat="1" ht="12.75" x14ac:dyDescent="0.2">
      <c r="A49" s="230" t="s">
        <v>18</v>
      </c>
      <c r="B49" s="155"/>
      <c r="C49" s="171"/>
      <c r="D49" s="171"/>
      <c r="E49" s="171"/>
      <c r="F49" s="171"/>
      <c r="G49" s="172"/>
      <c r="H49" s="171"/>
      <c r="I49" s="171"/>
      <c r="J49" s="171"/>
      <c r="K49" s="171"/>
      <c r="L49" s="166"/>
      <c r="M49" s="173"/>
      <c r="N49" s="236"/>
      <c r="P49" s="150"/>
    </row>
    <row r="50" spans="1:16" s="134" customFormat="1" ht="13.5" x14ac:dyDescent="0.2">
      <c r="A50" s="232"/>
      <c r="B50" s="158" t="s">
        <v>23</v>
      </c>
      <c r="C50" s="159">
        <v>0</v>
      </c>
      <c r="D50" s="159">
        <v>0</v>
      </c>
      <c r="E50" s="159">
        <v>0</v>
      </c>
      <c r="F50" s="159">
        <v>0</v>
      </c>
      <c r="G50" s="160"/>
      <c r="H50" s="159">
        <v>0</v>
      </c>
      <c r="I50" s="159">
        <v>0</v>
      </c>
      <c r="J50" s="159">
        <v>0</v>
      </c>
      <c r="K50" s="159">
        <v>0</v>
      </c>
      <c r="L50" s="160"/>
      <c r="M50" s="159"/>
      <c r="N50" s="233"/>
      <c r="P50" s="150"/>
    </row>
    <row r="51" spans="1:16" s="134" customFormat="1" ht="13.5" x14ac:dyDescent="0.2">
      <c r="A51" s="232"/>
      <c r="B51" s="158" t="s">
        <v>24</v>
      </c>
      <c r="C51" s="159">
        <v>0</v>
      </c>
      <c r="D51" s="159">
        <v>0</v>
      </c>
      <c r="E51" s="159">
        <v>0</v>
      </c>
      <c r="F51" s="159">
        <v>0</v>
      </c>
      <c r="G51" s="160">
        <f>+IF(C51&lt;&gt;0,C51,C50)+IF(D51&lt;&gt;0, D51,D50)+IF(E51&lt;&gt;0, E51,E50)+IF(F51&lt;&gt;0,F51,F50)</f>
        <v>0</v>
      </c>
      <c r="H51" s="159">
        <v>0</v>
      </c>
      <c r="I51" s="159">
        <v>0</v>
      </c>
      <c r="J51" s="159">
        <v>0</v>
      </c>
      <c r="K51" s="159">
        <v>0</v>
      </c>
      <c r="L51" s="160">
        <f>+IF(H51&lt;&gt;0,H51,H50)+IF(I51&lt;&gt;0, I51,I50)+IF(J51&lt;&gt;0, J51,J50)+IF(K51&lt;&gt;0,K51,K50)</f>
        <v>0</v>
      </c>
      <c r="M51" s="159">
        <v>0</v>
      </c>
      <c r="N51" s="234">
        <f>+G51+L51+M51</f>
        <v>0</v>
      </c>
      <c r="P51" s="150"/>
    </row>
    <row r="52" spans="1:16" s="134" customFormat="1" ht="13.5" x14ac:dyDescent="0.2">
      <c r="A52" s="228"/>
      <c r="B52" s="164" t="s">
        <v>25</v>
      </c>
      <c r="C52" s="165">
        <f>+C50-C51</f>
        <v>0</v>
      </c>
      <c r="D52" s="165">
        <f>+D50-D51</f>
        <v>0</v>
      </c>
      <c r="E52" s="165">
        <f>+E50-E51</f>
        <v>0</v>
      </c>
      <c r="F52" s="165">
        <f>+F50-F51</f>
        <v>0</v>
      </c>
      <c r="G52" s="166"/>
      <c r="H52" s="165">
        <f>+H50-H51</f>
        <v>0</v>
      </c>
      <c r="I52" s="165">
        <f>+I50-I51</f>
        <v>0</v>
      </c>
      <c r="J52" s="165">
        <f>+J50-J51</f>
        <v>0</v>
      </c>
      <c r="K52" s="165">
        <f>+K50-K51</f>
        <v>0</v>
      </c>
      <c r="L52" s="168"/>
      <c r="M52" s="167"/>
      <c r="N52" s="235"/>
      <c r="P52" s="150"/>
    </row>
    <row r="53" spans="1:16" s="134" customFormat="1" ht="12.75" x14ac:dyDescent="0.2">
      <c r="A53" s="230" t="s">
        <v>14</v>
      </c>
      <c r="B53" s="155"/>
      <c r="C53" s="175"/>
      <c r="D53" s="171"/>
      <c r="E53" s="171"/>
      <c r="F53" s="171"/>
      <c r="G53" s="172"/>
      <c r="H53" s="171"/>
      <c r="I53" s="171"/>
      <c r="J53" s="171"/>
      <c r="K53" s="171"/>
      <c r="L53" s="166"/>
      <c r="M53" s="173"/>
      <c r="N53" s="236"/>
      <c r="P53" s="150"/>
    </row>
    <row r="54" spans="1:16" s="134" customFormat="1" ht="14.25" x14ac:dyDescent="0.2">
      <c r="A54" s="228"/>
      <c r="B54" s="176" t="s">
        <v>26</v>
      </c>
      <c r="C54" s="165">
        <f t="shared" ref="C54:F56" si="2">+C38+C42+C46+C50</f>
        <v>0</v>
      </c>
      <c r="D54" s="165">
        <f t="shared" si="2"/>
        <v>0</v>
      </c>
      <c r="E54" s="165">
        <f t="shared" si="2"/>
        <v>0</v>
      </c>
      <c r="F54" s="165">
        <f t="shared" si="2"/>
        <v>0</v>
      </c>
      <c r="G54" s="166"/>
      <c r="H54" s="165">
        <f t="shared" ref="H54:K56" si="3">+H38+H42+H46+H50</f>
        <v>0</v>
      </c>
      <c r="I54" s="165">
        <f t="shared" si="3"/>
        <v>0</v>
      </c>
      <c r="J54" s="165">
        <f t="shared" si="3"/>
        <v>0</v>
      </c>
      <c r="K54" s="165">
        <f t="shared" si="3"/>
        <v>0</v>
      </c>
      <c r="L54" s="166"/>
      <c r="M54" s="165"/>
      <c r="N54" s="237"/>
      <c r="P54" s="150"/>
    </row>
    <row r="55" spans="1:16" s="134" customFormat="1" ht="14.25" x14ac:dyDescent="0.2">
      <c r="A55" s="228"/>
      <c r="B55" s="176" t="s">
        <v>27</v>
      </c>
      <c r="C55" s="165">
        <f t="shared" si="2"/>
        <v>0</v>
      </c>
      <c r="D55" s="165">
        <f t="shared" si="2"/>
        <v>0</v>
      </c>
      <c r="E55" s="165">
        <f t="shared" si="2"/>
        <v>0</v>
      </c>
      <c r="F55" s="165">
        <f t="shared" si="2"/>
        <v>0</v>
      </c>
      <c r="G55" s="166">
        <f>+IF(C55&lt;&gt;0,C55,C54)+IF(D55&lt;&gt;0, D55,D54)+IF(E55&lt;&gt;0, E55,E54)+IF(F55&lt;&gt;0,F55,F54)</f>
        <v>0</v>
      </c>
      <c r="H55" s="165">
        <f t="shared" si="3"/>
        <v>0</v>
      </c>
      <c r="I55" s="165">
        <f t="shared" si="3"/>
        <v>0</v>
      </c>
      <c r="J55" s="165">
        <f t="shared" si="3"/>
        <v>0</v>
      </c>
      <c r="K55" s="165">
        <f t="shared" si="3"/>
        <v>0</v>
      </c>
      <c r="L55" s="166">
        <f>+IF(H55&lt;&gt;0,H55,H54)+IF(I55&lt;&gt;0, I55,I54)+IF(J55&lt;&gt;0, J55,J54)+IF(K55&lt;&gt;0,K55,K54)</f>
        <v>0</v>
      </c>
      <c r="M55" s="165">
        <f>+M39+M43+M47+M51</f>
        <v>0</v>
      </c>
      <c r="N55" s="236">
        <f>+G55+L55+M55</f>
        <v>0</v>
      </c>
    </row>
    <row r="56" spans="1:16" s="134" customFormat="1" ht="14.25" x14ac:dyDescent="0.2">
      <c r="A56" s="238"/>
      <c r="B56" s="176" t="s">
        <v>28</v>
      </c>
      <c r="C56" s="167">
        <f t="shared" si="2"/>
        <v>0</v>
      </c>
      <c r="D56" s="167">
        <f t="shared" si="2"/>
        <v>0</v>
      </c>
      <c r="E56" s="167">
        <f t="shared" si="2"/>
        <v>0</v>
      </c>
      <c r="F56" s="167">
        <f t="shared" si="2"/>
        <v>0</v>
      </c>
      <c r="G56" s="168"/>
      <c r="H56" s="167">
        <f t="shared" si="3"/>
        <v>0</v>
      </c>
      <c r="I56" s="167">
        <f t="shared" si="3"/>
        <v>0</v>
      </c>
      <c r="J56" s="167">
        <f t="shared" si="3"/>
        <v>0</v>
      </c>
      <c r="K56" s="167">
        <f t="shared" si="3"/>
        <v>0</v>
      </c>
      <c r="L56" s="168"/>
      <c r="M56" s="167"/>
      <c r="N56" s="235"/>
    </row>
    <row r="57" spans="1:16" s="134" customFormat="1" ht="14.25" x14ac:dyDescent="0.2">
      <c r="A57" s="228"/>
      <c r="B57" s="179"/>
      <c r="C57" s="180"/>
      <c r="D57" s="181"/>
      <c r="E57" s="182"/>
      <c r="F57" s="183"/>
      <c r="G57" s="184"/>
      <c r="H57" s="185"/>
      <c r="I57" s="182"/>
      <c r="J57" s="181"/>
      <c r="K57" s="182"/>
      <c r="L57" s="186"/>
      <c r="M57" s="182"/>
      <c r="N57" s="239"/>
    </row>
    <row r="58" spans="1:16" s="134" customFormat="1" ht="12.75" x14ac:dyDescent="0.2">
      <c r="A58" s="240"/>
      <c r="B58" s="189" t="s">
        <v>31</v>
      </c>
      <c r="C58" s="209">
        <f>+$C$29</f>
        <v>42917</v>
      </c>
      <c r="D58" s="209">
        <f>+$D$29</f>
        <v>43009</v>
      </c>
      <c r="E58" s="209">
        <f>+$E$29</f>
        <v>43101</v>
      </c>
      <c r="F58" s="209">
        <f>+$F$29</f>
        <v>43191</v>
      </c>
      <c r="G58" s="193">
        <f>+C54+D54</f>
        <v>0</v>
      </c>
      <c r="H58" s="209">
        <f>+$H$29</f>
        <v>43282</v>
      </c>
      <c r="I58" s="209">
        <f>+$I$29</f>
        <v>43374</v>
      </c>
      <c r="J58" s="209">
        <f>+$J$29</f>
        <v>43466</v>
      </c>
      <c r="K58" s="209">
        <f>+$K$29</f>
        <v>43556</v>
      </c>
      <c r="L58" s="195"/>
      <c r="M58" s="210"/>
      <c r="N58" s="241"/>
    </row>
    <row r="59" spans="1:16" s="134" customFormat="1" ht="12.75" x14ac:dyDescent="0.2">
      <c r="A59" s="242"/>
      <c r="B59" s="111"/>
      <c r="C59" s="206"/>
      <c r="D59" s="206"/>
      <c r="E59" s="206"/>
      <c r="F59" s="206"/>
      <c r="G59" s="207"/>
      <c r="H59" s="206"/>
      <c r="I59" s="206"/>
      <c r="J59" s="206"/>
      <c r="K59" s="206"/>
      <c r="L59" s="150"/>
      <c r="M59" s="243" t="s">
        <v>38</v>
      </c>
      <c r="N59" s="244">
        <f>G29</f>
        <v>0</v>
      </c>
    </row>
    <row r="60" spans="1:16" ht="12.75" thickBot="1" x14ac:dyDescent="0.25">
      <c r="A60" s="245"/>
      <c r="B60" s="246"/>
      <c r="C60" s="247"/>
      <c r="D60" s="247"/>
      <c r="E60" s="247"/>
      <c r="F60" s="247"/>
      <c r="G60" s="248"/>
      <c r="H60" s="247"/>
      <c r="I60" s="247"/>
      <c r="J60" s="247"/>
      <c r="K60" s="247"/>
      <c r="L60" s="249"/>
      <c r="M60" s="250" t="s">
        <v>37</v>
      </c>
      <c r="N60" s="251">
        <f>U65</f>
        <v>0</v>
      </c>
    </row>
  </sheetData>
  <pageMargins left="0.7" right="0.7" top="0.56999999999999995" bottom="0.32" header="0.25" footer="0.03"/>
  <pageSetup scale="48" orientation="landscape" r:id="rId1"/>
  <headerFooter alignWithMargins="0">
    <oddFooter>&amp;L&amp;"Times New Roman,Regular"&amp;Z&amp;F</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9"/>
  <sheetViews>
    <sheetView showGridLines="0" topLeftCell="A7" zoomScale="90" zoomScaleNormal="90" workbookViewId="0">
      <selection activeCell="I1" sqref="I1"/>
    </sheetView>
  </sheetViews>
  <sheetFormatPr defaultColWidth="9.33203125" defaultRowHeight="11.25" x14ac:dyDescent="0.2"/>
  <cols>
    <col min="1" max="1" width="3.83203125" style="1" customWidth="1"/>
    <col min="2" max="2" width="23.6640625" style="1" customWidth="1"/>
    <col min="3" max="6" width="14.33203125" style="12" customWidth="1"/>
    <col min="7" max="7" width="14.33203125" style="13" customWidth="1"/>
    <col min="8" max="11" width="14.33203125" style="12" customWidth="1"/>
    <col min="12" max="12" width="15.33203125" style="13" customWidth="1"/>
    <col min="13" max="13" width="14.6640625" style="12" customWidth="1"/>
    <col min="14" max="14" width="15.33203125" style="13" customWidth="1"/>
    <col min="15" max="16384" width="9.33203125" style="1"/>
  </cols>
  <sheetData>
    <row r="1" spans="1:14" ht="15.75" x14ac:dyDescent="0.25">
      <c r="A1" s="3" t="s">
        <v>34</v>
      </c>
      <c r="C1" s="1"/>
      <c r="D1" s="1"/>
      <c r="E1" s="1"/>
      <c r="F1" s="2"/>
      <c r="G1" s="4"/>
      <c r="H1" s="6" t="s">
        <v>35</v>
      </c>
      <c r="I1" s="7" t="s">
        <v>62</v>
      </c>
      <c r="J1" s="2"/>
      <c r="K1" s="2"/>
      <c r="L1" s="4"/>
      <c r="M1" s="2"/>
      <c r="N1" s="4"/>
    </row>
    <row r="2" spans="1:14" s="11" customFormat="1" ht="15.75" x14ac:dyDescent="0.25">
      <c r="A2" s="5"/>
      <c r="F2" s="8"/>
      <c r="G2" s="10"/>
      <c r="H2" s="6" t="s">
        <v>36</v>
      </c>
      <c r="I2" s="9">
        <v>10200</v>
      </c>
      <c r="J2" s="8"/>
      <c r="K2" s="8"/>
      <c r="L2" s="10"/>
      <c r="M2" s="8"/>
      <c r="N2" s="10"/>
    </row>
    <row r="3" spans="1:14" s="22" customFormat="1" ht="15" thickBot="1" x14ac:dyDescent="0.25">
      <c r="A3" s="108" t="s">
        <v>20</v>
      </c>
      <c r="B3" s="15"/>
      <c r="C3" s="110">
        <v>84017</v>
      </c>
      <c r="D3" s="16" t="str">
        <f>$I$1</f>
        <v>Dept of State Agency</v>
      </c>
      <c r="E3" s="17"/>
      <c r="F3" s="17"/>
      <c r="G3" s="95" t="s">
        <v>21</v>
      </c>
      <c r="H3" s="99" t="s">
        <v>56</v>
      </c>
      <c r="I3" s="19"/>
      <c r="J3" s="18" t="s">
        <v>63</v>
      </c>
      <c r="K3" s="104"/>
      <c r="L3" s="105"/>
      <c r="M3" s="104"/>
      <c r="N3" s="106"/>
    </row>
    <row r="4" spans="1:14" s="22" customFormat="1" ht="12.75" x14ac:dyDescent="0.2">
      <c r="A4" s="23">
        <v>1</v>
      </c>
      <c r="B4" s="24" t="s">
        <v>10</v>
      </c>
      <c r="C4" s="107" t="s">
        <v>40</v>
      </c>
      <c r="D4" s="25"/>
      <c r="E4" s="26"/>
      <c r="G4" s="94" t="s">
        <v>33</v>
      </c>
      <c r="H4" s="98">
        <f>$I$2</f>
        <v>10200</v>
      </c>
      <c r="I4" s="25"/>
      <c r="J4" s="25"/>
      <c r="K4" s="25"/>
      <c r="L4" s="27"/>
      <c r="M4" s="25"/>
      <c r="N4" s="28"/>
    </row>
    <row r="5" spans="1:14" s="22" customFormat="1" ht="12.75" x14ac:dyDescent="0.2">
      <c r="A5" s="29"/>
      <c r="B5" s="30"/>
      <c r="C5" s="31" t="s">
        <v>0</v>
      </c>
      <c r="D5" s="31" t="s">
        <v>1</v>
      </c>
      <c r="E5" s="31" t="s">
        <v>19</v>
      </c>
      <c r="F5" s="31" t="s">
        <v>2</v>
      </c>
      <c r="G5" s="32" t="s">
        <v>3</v>
      </c>
      <c r="H5" s="31" t="s">
        <v>4</v>
      </c>
      <c r="I5" s="31" t="s">
        <v>5</v>
      </c>
      <c r="J5" s="31" t="s">
        <v>6</v>
      </c>
      <c r="K5" s="31" t="s">
        <v>7</v>
      </c>
      <c r="L5" s="32" t="s">
        <v>8</v>
      </c>
      <c r="M5" s="31"/>
      <c r="N5" s="33" t="s">
        <v>9</v>
      </c>
    </row>
    <row r="6" spans="1:14" s="22" customFormat="1" ht="12.75" x14ac:dyDescent="0.2">
      <c r="A6" s="34"/>
      <c r="B6" s="35"/>
      <c r="C6" s="36" t="s">
        <v>10</v>
      </c>
      <c r="D6" s="36" t="s">
        <v>10</v>
      </c>
      <c r="E6" s="36" t="s">
        <v>10</v>
      </c>
      <c r="F6" s="36" t="s">
        <v>10</v>
      </c>
      <c r="G6" s="37" t="s">
        <v>11</v>
      </c>
      <c r="H6" s="36" t="s">
        <v>10</v>
      </c>
      <c r="I6" s="36" t="s">
        <v>10</v>
      </c>
      <c r="J6" s="36" t="s">
        <v>10</v>
      </c>
      <c r="K6" s="36" t="s">
        <v>10</v>
      </c>
      <c r="L6" s="37" t="s">
        <v>12</v>
      </c>
      <c r="M6" s="36" t="s">
        <v>13</v>
      </c>
      <c r="N6" s="38" t="s">
        <v>14</v>
      </c>
    </row>
    <row r="7" spans="1:14" s="22" customFormat="1" ht="12.75" x14ac:dyDescent="0.2">
      <c r="A7" s="39" t="s">
        <v>15</v>
      </c>
      <c r="B7" s="40"/>
      <c r="C7" s="31"/>
      <c r="D7" s="31"/>
      <c r="E7" s="31"/>
      <c r="F7" s="31"/>
      <c r="G7" s="32"/>
      <c r="H7" s="31"/>
      <c r="I7" s="31"/>
      <c r="J7" s="31"/>
      <c r="K7" s="31"/>
      <c r="L7" s="32"/>
      <c r="M7" s="31"/>
      <c r="N7" s="41"/>
    </row>
    <row r="8" spans="1:14" s="47" customFormat="1" ht="13.5" x14ac:dyDescent="0.2">
      <c r="A8" s="42"/>
      <c r="B8" s="43" t="s">
        <v>23</v>
      </c>
      <c r="C8" s="44">
        <v>0</v>
      </c>
      <c r="D8" s="44">
        <v>0</v>
      </c>
      <c r="E8" s="44">
        <v>0</v>
      </c>
      <c r="F8" s="44">
        <v>0</v>
      </c>
      <c r="G8" s="45"/>
      <c r="H8" s="44">
        <v>0</v>
      </c>
      <c r="I8" s="44">
        <v>0</v>
      </c>
      <c r="J8" s="44">
        <v>0</v>
      </c>
      <c r="K8" s="44">
        <v>0</v>
      </c>
      <c r="L8" s="45"/>
      <c r="M8" s="44"/>
      <c r="N8" s="46"/>
    </row>
    <row r="9" spans="1:14" s="47" customFormat="1" ht="13.5" x14ac:dyDescent="0.2">
      <c r="A9" s="42"/>
      <c r="B9" s="43" t="s">
        <v>24</v>
      </c>
      <c r="C9" s="44">
        <v>0</v>
      </c>
      <c r="D9" s="44">
        <v>0</v>
      </c>
      <c r="E9" s="44">
        <v>0</v>
      </c>
      <c r="F9" s="44">
        <v>0</v>
      </c>
      <c r="G9" s="45">
        <f>+IF(C9&lt;&gt;0,C9,C8)+IF(D9&lt;&gt;0, D9,D8)+IF(E9&lt;&gt;0, E9,E8)+IF(F9&lt;&gt;0,F9,F8)</f>
        <v>0</v>
      </c>
      <c r="H9" s="44">
        <v>0</v>
      </c>
      <c r="I9" s="44">
        <v>0</v>
      </c>
      <c r="J9" s="44">
        <v>0</v>
      </c>
      <c r="K9" s="44">
        <v>0</v>
      </c>
      <c r="L9" s="45">
        <f>+IF(H9&lt;&gt;0,H9,H8)+IF(I9&lt;&gt;0, I9,I8)+IF(J9&lt;&gt;0, J9,J8)+IF(K9&lt;&gt;0,K9,K8)</f>
        <v>0</v>
      </c>
      <c r="M9" s="44">
        <v>0</v>
      </c>
      <c r="N9" s="48">
        <f>+G9+L9+M9</f>
        <v>0</v>
      </c>
    </row>
    <row r="10" spans="1:14" s="55" customFormat="1" ht="13.5" x14ac:dyDescent="0.2">
      <c r="A10" s="34"/>
      <c r="B10" s="49" t="s">
        <v>25</v>
      </c>
      <c r="C10" s="50">
        <f>+C8-C9</f>
        <v>0</v>
      </c>
      <c r="D10" s="50">
        <f>+D8-D9</f>
        <v>0</v>
      </c>
      <c r="E10" s="50">
        <f>+E8-E9</f>
        <v>0</v>
      </c>
      <c r="F10" s="50">
        <f>+F8-F9</f>
        <v>0</v>
      </c>
      <c r="G10" s="51"/>
      <c r="H10" s="50">
        <f>+H8-H9</f>
        <v>0</v>
      </c>
      <c r="I10" s="50">
        <f>+I8-I9</f>
        <v>0</v>
      </c>
      <c r="J10" s="50">
        <f>+J8-J9</f>
        <v>0</v>
      </c>
      <c r="K10" s="52">
        <f>+K8-K9</f>
        <v>0</v>
      </c>
      <c r="L10" s="53"/>
      <c r="M10" s="52"/>
      <c r="N10" s="54"/>
    </row>
    <row r="11" spans="1:14" s="22" customFormat="1" ht="12.75" x14ac:dyDescent="0.2">
      <c r="A11" s="39" t="s">
        <v>16</v>
      </c>
      <c r="B11" s="40"/>
      <c r="C11" s="56"/>
      <c r="D11" s="56"/>
      <c r="E11" s="56"/>
      <c r="F11" s="56"/>
      <c r="G11" s="57"/>
      <c r="H11" s="56"/>
      <c r="I11" s="56"/>
      <c r="J11" s="56"/>
      <c r="K11" s="56"/>
      <c r="L11" s="51"/>
      <c r="M11" s="58"/>
      <c r="N11" s="59"/>
    </row>
    <row r="12" spans="1:14" s="47" customFormat="1" ht="13.5" x14ac:dyDescent="0.2">
      <c r="A12" s="42"/>
      <c r="B12" s="43" t="s">
        <v>23</v>
      </c>
      <c r="C12" s="44">
        <v>0</v>
      </c>
      <c r="D12" s="44">
        <v>0</v>
      </c>
      <c r="E12" s="44">
        <v>0</v>
      </c>
      <c r="F12" s="44">
        <v>0</v>
      </c>
      <c r="G12" s="45"/>
      <c r="H12" s="44">
        <v>0</v>
      </c>
      <c r="I12" s="44">
        <v>0</v>
      </c>
      <c r="J12" s="44">
        <v>0</v>
      </c>
      <c r="K12" s="44">
        <v>0</v>
      </c>
      <c r="L12" s="45"/>
      <c r="M12" s="44"/>
      <c r="N12" s="46"/>
    </row>
    <row r="13" spans="1:14" s="47" customFormat="1" ht="13.5" x14ac:dyDescent="0.2">
      <c r="A13" s="42"/>
      <c r="B13" s="43" t="s">
        <v>24</v>
      </c>
      <c r="C13" s="44">
        <v>0</v>
      </c>
      <c r="D13" s="44">
        <v>0</v>
      </c>
      <c r="E13" s="44">
        <v>0</v>
      </c>
      <c r="F13" s="44">
        <v>0</v>
      </c>
      <c r="G13" s="45">
        <f>+IF(C13&lt;&gt;0,C13,C12)+IF(D13&lt;&gt;0, D13,D12)+IF(E13&lt;&gt;0, E13,E12)+IF(F13&lt;&gt;0,F13,F12)</f>
        <v>0</v>
      </c>
      <c r="H13" s="44">
        <v>0</v>
      </c>
      <c r="I13" s="44">
        <v>0</v>
      </c>
      <c r="J13" s="44">
        <v>0</v>
      </c>
      <c r="K13" s="44">
        <v>0</v>
      </c>
      <c r="L13" s="45">
        <f>+IF(H13&lt;&gt;0,H13,H12)+IF(I13&lt;&gt;0, I13,I12)+IF(J13&lt;&gt;0, J13,J12)+IF(K13&lt;&gt;0,K13,K12)</f>
        <v>0</v>
      </c>
      <c r="M13" s="44">
        <v>0</v>
      </c>
      <c r="N13" s="48">
        <f>+G13+L13+M13</f>
        <v>0</v>
      </c>
    </row>
    <row r="14" spans="1:14" s="55" customFormat="1" ht="13.5" x14ac:dyDescent="0.2">
      <c r="A14" s="34"/>
      <c r="B14" s="49" t="s">
        <v>25</v>
      </c>
      <c r="C14" s="50">
        <f>+C12-C13</f>
        <v>0</v>
      </c>
      <c r="D14" s="50">
        <f>+D12-D13</f>
        <v>0</v>
      </c>
      <c r="E14" s="50">
        <f>+E12-E13</f>
        <v>0</v>
      </c>
      <c r="F14" s="50">
        <f>+F12-F13</f>
        <v>0</v>
      </c>
      <c r="G14" s="51"/>
      <c r="H14" s="50">
        <f>+H12-H13</f>
        <v>0</v>
      </c>
      <c r="I14" s="50">
        <f>+I12-I13</f>
        <v>0</v>
      </c>
      <c r="J14" s="50">
        <f>+J12-J13</f>
        <v>0</v>
      </c>
      <c r="K14" s="50">
        <f>+K12-K13</f>
        <v>0</v>
      </c>
      <c r="L14" s="53"/>
      <c r="M14" s="52"/>
      <c r="N14" s="54"/>
    </row>
    <row r="15" spans="1:14" s="22" customFormat="1" ht="12.75" x14ac:dyDescent="0.2">
      <c r="A15" s="39" t="s">
        <v>17</v>
      </c>
      <c r="B15" s="40"/>
      <c r="C15" s="56"/>
      <c r="D15" s="56"/>
      <c r="E15" s="56"/>
      <c r="F15" s="56"/>
      <c r="G15" s="57"/>
      <c r="H15" s="56"/>
      <c r="I15" s="56"/>
      <c r="J15" s="56"/>
      <c r="K15" s="56"/>
      <c r="L15" s="51"/>
      <c r="M15" s="58"/>
      <c r="N15" s="59"/>
    </row>
    <row r="16" spans="1:14" s="47" customFormat="1" ht="13.5" x14ac:dyDescent="0.2">
      <c r="A16" s="42"/>
      <c r="B16" s="43" t="s">
        <v>23</v>
      </c>
      <c r="C16" s="44">
        <v>0</v>
      </c>
      <c r="D16" s="44">
        <v>0</v>
      </c>
      <c r="E16" s="44">
        <v>0</v>
      </c>
      <c r="F16" s="44">
        <v>0</v>
      </c>
      <c r="G16" s="45"/>
      <c r="H16" s="44">
        <v>0</v>
      </c>
      <c r="I16" s="44">
        <v>0</v>
      </c>
      <c r="J16" s="44">
        <v>0</v>
      </c>
      <c r="K16" s="44">
        <v>0</v>
      </c>
      <c r="L16" s="45"/>
      <c r="M16" s="44"/>
      <c r="N16" s="46"/>
    </row>
    <row r="17" spans="1:14" s="47" customFormat="1" ht="13.5" x14ac:dyDescent="0.2">
      <c r="A17" s="42"/>
      <c r="B17" s="43" t="s">
        <v>24</v>
      </c>
      <c r="C17" s="44">
        <v>0</v>
      </c>
      <c r="D17" s="44">
        <v>0</v>
      </c>
      <c r="E17" s="44">
        <v>0</v>
      </c>
      <c r="F17" s="44">
        <v>0</v>
      </c>
      <c r="G17" s="45">
        <f>+IF(C17&lt;&gt;0,C17,C16)+IF(D17&lt;&gt;0, D17,D16)+IF(E17&lt;&gt;0, E17,E16)+IF(F17&lt;&gt;0,F17,F16)</f>
        <v>0</v>
      </c>
      <c r="H17" s="44">
        <v>0</v>
      </c>
      <c r="I17" s="44">
        <v>0</v>
      </c>
      <c r="J17" s="44">
        <v>0</v>
      </c>
      <c r="K17" s="44">
        <v>0</v>
      </c>
      <c r="L17" s="45">
        <f>+IF(H17&lt;&gt;0,H17,H16)+IF(I17&lt;&gt;0, I17,I16)+IF(J17&lt;&gt;0, J17,J16)+IF(K17&lt;&gt;0,K17,K16)</f>
        <v>0</v>
      </c>
      <c r="M17" s="44">
        <v>0</v>
      </c>
      <c r="N17" s="48">
        <f>+G17+L17+M17</f>
        <v>0</v>
      </c>
    </row>
    <row r="18" spans="1:14" s="55" customFormat="1" ht="13.5" x14ac:dyDescent="0.2">
      <c r="A18" s="34"/>
      <c r="B18" s="49" t="s">
        <v>25</v>
      </c>
      <c r="C18" s="50">
        <f>+C16-C17</f>
        <v>0</v>
      </c>
      <c r="D18" s="50">
        <f>+D16-D17</f>
        <v>0</v>
      </c>
      <c r="E18" s="50">
        <f>+E16-E17</f>
        <v>0</v>
      </c>
      <c r="F18" s="50">
        <f>+F16-F17</f>
        <v>0</v>
      </c>
      <c r="G18" s="51"/>
      <c r="H18" s="50">
        <f>+H16-H17</f>
        <v>0</v>
      </c>
      <c r="I18" s="50">
        <f>+I16-I17</f>
        <v>0</v>
      </c>
      <c r="J18" s="50">
        <f>+J16-J17</f>
        <v>0</v>
      </c>
      <c r="K18" s="50">
        <f>+K16-K17</f>
        <v>0</v>
      </c>
      <c r="L18" s="53"/>
      <c r="M18" s="52"/>
      <c r="N18" s="54"/>
    </row>
    <row r="19" spans="1:14" s="22" customFormat="1" ht="12.75" x14ac:dyDescent="0.2">
      <c r="A19" s="39" t="s">
        <v>18</v>
      </c>
      <c r="B19" s="40"/>
      <c r="C19" s="56"/>
      <c r="D19" s="56"/>
      <c r="E19" s="56"/>
      <c r="F19" s="56"/>
      <c r="G19" s="57"/>
      <c r="H19" s="56"/>
      <c r="I19" s="56"/>
      <c r="J19" s="56"/>
      <c r="K19" s="56"/>
      <c r="L19" s="51"/>
      <c r="M19" s="58"/>
      <c r="N19" s="59"/>
    </row>
    <row r="20" spans="1:14" s="47" customFormat="1" ht="13.5" x14ac:dyDescent="0.2">
      <c r="A20" s="42"/>
      <c r="B20" s="43" t="s">
        <v>23</v>
      </c>
      <c r="C20" s="44">
        <v>0</v>
      </c>
      <c r="D20" s="44">
        <v>0</v>
      </c>
      <c r="E20" s="44">
        <v>0</v>
      </c>
      <c r="F20" s="44">
        <v>0</v>
      </c>
      <c r="G20" s="45"/>
      <c r="H20" s="44">
        <v>0</v>
      </c>
      <c r="I20" s="44">
        <v>0</v>
      </c>
      <c r="J20" s="44">
        <v>0</v>
      </c>
      <c r="K20" s="44">
        <v>0</v>
      </c>
      <c r="L20" s="45"/>
      <c r="M20" s="44"/>
      <c r="N20" s="46"/>
    </row>
    <row r="21" spans="1:14" s="47" customFormat="1" ht="13.5" x14ac:dyDescent="0.2">
      <c r="A21" s="42"/>
      <c r="B21" s="43" t="s">
        <v>24</v>
      </c>
      <c r="C21" s="44">
        <v>0</v>
      </c>
      <c r="D21" s="44">
        <v>0</v>
      </c>
      <c r="E21" s="44">
        <v>0</v>
      </c>
      <c r="F21" s="44">
        <v>0</v>
      </c>
      <c r="G21" s="45">
        <f>+IF(C21&lt;&gt;0,C21,C20)+IF(D21&lt;&gt;0, D21,D20)+IF(E21&lt;&gt;0, E21,E20)+IF(F21&lt;&gt;0,F21,F20)</f>
        <v>0</v>
      </c>
      <c r="H21" s="44">
        <v>0</v>
      </c>
      <c r="I21" s="44">
        <v>0</v>
      </c>
      <c r="J21" s="44">
        <v>0</v>
      </c>
      <c r="K21" s="44">
        <v>0</v>
      </c>
      <c r="L21" s="45">
        <f>+IF(H21&lt;&gt;0,H21,H20)+IF(I21&lt;&gt;0, I21,I20)+IF(J21&lt;&gt;0, J21,J20)+IF(K21&lt;&gt;0,K21,K20)</f>
        <v>0</v>
      </c>
      <c r="M21" s="44">
        <v>0</v>
      </c>
      <c r="N21" s="48">
        <f>+G21+L21+M21</f>
        <v>0</v>
      </c>
    </row>
    <row r="22" spans="1:14" s="55" customFormat="1" ht="13.5" x14ac:dyDescent="0.2">
      <c r="A22" s="34"/>
      <c r="B22" s="49" t="s">
        <v>25</v>
      </c>
      <c r="C22" s="50">
        <f>+C20-C21</f>
        <v>0</v>
      </c>
      <c r="D22" s="50">
        <f>+D20-D21</f>
        <v>0</v>
      </c>
      <c r="E22" s="50">
        <f>+E20-E21</f>
        <v>0</v>
      </c>
      <c r="F22" s="50">
        <f>+F20-F21</f>
        <v>0</v>
      </c>
      <c r="G22" s="51"/>
      <c r="H22" s="50">
        <f>+H20-H21</f>
        <v>0</v>
      </c>
      <c r="I22" s="50">
        <f>+I20-I21</f>
        <v>0</v>
      </c>
      <c r="J22" s="50">
        <f>+J20-J21</f>
        <v>0</v>
      </c>
      <c r="K22" s="50">
        <f>+K20-K21</f>
        <v>0</v>
      </c>
      <c r="L22" s="53"/>
      <c r="M22" s="52"/>
      <c r="N22" s="54"/>
    </row>
    <row r="23" spans="1:14" s="22" customFormat="1" ht="12.75" x14ac:dyDescent="0.2">
      <c r="A23" s="39" t="s">
        <v>14</v>
      </c>
      <c r="B23" s="40"/>
      <c r="C23" s="60"/>
      <c r="D23" s="56"/>
      <c r="E23" s="56"/>
      <c r="F23" s="56"/>
      <c r="G23" s="57"/>
      <c r="H23" s="56"/>
      <c r="I23" s="56"/>
      <c r="J23" s="56"/>
      <c r="K23" s="56"/>
      <c r="L23" s="51"/>
      <c r="M23" s="58"/>
      <c r="N23" s="59"/>
    </row>
    <row r="24" spans="1:14" s="55" customFormat="1" ht="14.25" x14ac:dyDescent="0.2">
      <c r="A24" s="34"/>
      <c r="B24" s="61" t="s">
        <v>26</v>
      </c>
      <c r="C24" s="50">
        <f t="shared" ref="C24:F26" si="0">+C8+C12+C16+C20</f>
        <v>0</v>
      </c>
      <c r="D24" s="50">
        <f t="shared" si="0"/>
        <v>0</v>
      </c>
      <c r="E24" s="50">
        <f t="shared" si="0"/>
        <v>0</v>
      </c>
      <c r="F24" s="50">
        <f t="shared" si="0"/>
        <v>0</v>
      </c>
      <c r="G24" s="51"/>
      <c r="H24" s="50">
        <f t="shared" ref="H24:K26" si="1">+H8+H12+H16+H20</f>
        <v>0</v>
      </c>
      <c r="I24" s="50">
        <f t="shared" si="1"/>
        <v>0</v>
      </c>
      <c r="J24" s="50">
        <f t="shared" si="1"/>
        <v>0</v>
      </c>
      <c r="K24" s="50">
        <f t="shared" si="1"/>
        <v>0</v>
      </c>
      <c r="L24" s="51"/>
      <c r="M24" s="50"/>
      <c r="N24" s="62"/>
    </row>
    <row r="25" spans="1:14" s="55" customFormat="1" ht="14.25" x14ac:dyDescent="0.2">
      <c r="A25" s="34"/>
      <c r="B25" s="61" t="s">
        <v>27</v>
      </c>
      <c r="C25" s="50">
        <f t="shared" si="0"/>
        <v>0</v>
      </c>
      <c r="D25" s="50">
        <f t="shared" si="0"/>
        <v>0</v>
      </c>
      <c r="E25" s="50">
        <f t="shared" si="0"/>
        <v>0</v>
      </c>
      <c r="F25" s="50">
        <f t="shared" si="0"/>
        <v>0</v>
      </c>
      <c r="G25" s="51">
        <f>+IF(C25&lt;&gt;0,C25,C24)+IF(D25&lt;&gt;0, D25,D24)+IF(E25&lt;&gt;0, E25,E24)+IF(F25&lt;&gt;0,F25,F24)</f>
        <v>0</v>
      </c>
      <c r="H25" s="50">
        <f t="shared" si="1"/>
        <v>0</v>
      </c>
      <c r="I25" s="50">
        <f t="shared" si="1"/>
        <v>0</v>
      </c>
      <c r="J25" s="50">
        <f t="shared" si="1"/>
        <v>0</v>
      </c>
      <c r="K25" s="50">
        <f t="shared" si="1"/>
        <v>0</v>
      </c>
      <c r="L25" s="51">
        <f>+IF(H25&lt;&gt;0,H25,H24)+IF(I25&lt;&gt;0, I25,I24)+IF(J25&lt;&gt;0, J25,J24)+IF(K25&lt;&gt;0,K25,K24)</f>
        <v>0</v>
      </c>
      <c r="M25" s="50">
        <f>+M9+M13+M17+M21</f>
        <v>0</v>
      </c>
      <c r="N25" s="59">
        <f>+G25+L25+M25</f>
        <v>0</v>
      </c>
    </row>
    <row r="26" spans="1:14" s="55" customFormat="1" ht="14.25" x14ac:dyDescent="0.2">
      <c r="A26" s="63"/>
      <c r="B26" s="61" t="s">
        <v>28</v>
      </c>
      <c r="C26" s="52">
        <f t="shared" si="0"/>
        <v>0</v>
      </c>
      <c r="D26" s="52">
        <f t="shared" si="0"/>
        <v>0</v>
      </c>
      <c r="E26" s="52">
        <f t="shared" si="0"/>
        <v>0</v>
      </c>
      <c r="F26" s="52">
        <f t="shared" si="0"/>
        <v>0</v>
      </c>
      <c r="G26" s="53"/>
      <c r="H26" s="52">
        <f t="shared" si="1"/>
        <v>0</v>
      </c>
      <c r="I26" s="52">
        <f t="shared" si="1"/>
        <v>0</v>
      </c>
      <c r="J26" s="52">
        <f t="shared" si="1"/>
        <v>0</v>
      </c>
      <c r="K26" s="52">
        <f t="shared" si="1"/>
        <v>0</v>
      </c>
      <c r="L26" s="53"/>
      <c r="M26" s="52"/>
      <c r="N26" s="54"/>
    </row>
    <row r="27" spans="1:14" s="55" customFormat="1" ht="14.25" x14ac:dyDescent="0.2">
      <c r="A27" s="34"/>
      <c r="B27" s="64"/>
      <c r="C27" s="65"/>
      <c r="D27" s="66"/>
      <c r="E27" s="67"/>
      <c r="F27" s="68"/>
      <c r="G27" s="69"/>
      <c r="H27" s="70"/>
      <c r="I27" s="67"/>
      <c r="J27" s="66"/>
      <c r="K27" s="67"/>
      <c r="L27" s="71"/>
      <c r="M27" s="67"/>
      <c r="N27" s="72"/>
    </row>
    <row r="28" spans="1:14" s="75" customFormat="1" ht="12.75" x14ac:dyDescent="0.2">
      <c r="A28" s="73"/>
      <c r="B28" s="93" t="s">
        <v>31</v>
      </c>
      <c r="C28" s="100">
        <v>42917</v>
      </c>
      <c r="D28" s="101">
        <v>43009</v>
      </c>
      <c r="E28" s="100">
        <v>43101</v>
      </c>
      <c r="F28" s="102">
        <v>43191</v>
      </c>
      <c r="G28" s="74">
        <f>+C24</f>
        <v>0</v>
      </c>
      <c r="H28" s="103">
        <v>43282</v>
      </c>
      <c r="I28" s="100">
        <v>43374</v>
      </c>
      <c r="J28" s="101">
        <v>43466</v>
      </c>
      <c r="K28" s="100">
        <v>43556</v>
      </c>
      <c r="L28" s="88"/>
      <c r="M28" s="109" t="s">
        <v>32</v>
      </c>
      <c r="N28" s="91">
        <f>+G28</f>
        <v>0</v>
      </c>
    </row>
    <row r="29" spans="1:14" s="55" customFormat="1" ht="14.25" hidden="1" x14ac:dyDescent="0.2">
      <c r="A29" s="34"/>
      <c r="B29" s="76" t="s">
        <v>29</v>
      </c>
      <c r="C29" s="67"/>
      <c r="D29" s="66">
        <f>+C30-C24</f>
        <v>0</v>
      </c>
      <c r="E29" s="67"/>
      <c r="F29" s="68"/>
      <c r="G29" s="67"/>
      <c r="H29" s="72"/>
      <c r="I29" s="67"/>
      <c r="J29" s="66"/>
      <c r="K29" s="67"/>
      <c r="L29" s="71"/>
      <c r="M29" s="67"/>
      <c r="N29" s="72"/>
    </row>
    <row r="30" spans="1:14" s="55" customFormat="1" ht="14.25" hidden="1" x14ac:dyDescent="0.2">
      <c r="A30" s="63"/>
      <c r="B30" s="77" t="s">
        <v>30</v>
      </c>
      <c r="C30" s="78">
        <f>+N25*10%</f>
        <v>0</v>
      </c>
      <c r="D30" s="79">
        <f>+D24-D29</f>
        <v>0</v>
      </c>
      <c r="E30" s="78">
        <f>+ E24</f>
        <v>0</v>
      </c>
      <c r="F30" s="80">
        <f>+F24</f>
        <v>0</v>
      </c>
      <c r="G30" s="78">
        <f>+C30+D30+E30+F30</f>
        <v>0</v>
      </c>
      <c r="H30" s="81">
        <f>+H26</f>
        <v>0</v>
      </c>
      <c r="I30" s="78">
        <f>+I26</f>
        <v>0</v>
      </c>
      <c r="J30" s="79">
        <f>+J26</f>
        <v>0</v>
      </c>
      <c r="K30" s="78">
        <f>+K26</f>
        <v>0</v>
      </c>
      <c r="L30" s="82">
        <f>+H30+I30+J30+K30</f>
        <v>0</v>
      </c>
      <c r="M30" s="78">
        <f>+M25</f>
        <v>0</v>
      </c>
      <c r="N30" s="81">
        <f>+G30+L30+M30</f>
        <v>0</v>
      </c>
    </row>
    <row r="31" spans="1:14" s="22" customFormat="1" ht="12.75" x14ac:dyDescent="0.2">
      <c r="A31" s="1"/>
      <c r="B31" s="1"/>
      <c r="C31" s="12"/>
      <c r="D31" s="12"/>
      <c r="E31" s="12"/>
      <c r="F31" s="12"/>
      <c r="G31" s="13"/>
      <c r="H31" s="12"/>
      <c r="I31" s="12"/>
      <c r="J31" s="12"/>
      <c r="K31" s="12"/>
      <c r="L31" s="13"/>
      <c r="M31" s="12"/>
      <c r="N31" s="13"/>
    </row>
    <row r="32" spans="1:14" s="35" customFormat="1" ht="15" thickBot="1" x14ac:dyDescent="0.25">
      <c r="A32" s="86" t="str">
        <f>$A$3</f>
        <v>Gen Fund -- Appn</v>
      </c>
      <c r="B32" s="15"/>
      <c r="C32" s="87">
        <f>$C$3</f>
        <v>84017</v>
      </c>
      <c r="D32" s="19" t="str">
        <f>$I$1</f>
        <v>Dept of State Agency</v>
      </c>
      <c r="E32" s="17"/>
      <c r="F32" s="17"/>
      <c r="G32" s="96" t="str">
        <f>+$G$3</f>
        <v>Analyst:</v>
      </c>
      <c r="H32" s="97" t="str">
        <f>$H$3</f>
        <v>J. Jones</v>
      </c>
      <c r="I32" s="19"/>
      <c r="J32" s="83" t="str">
        <f>+$J$3</f>
        <v>Statutory Authority:  Chapter 123, Section 01, Subsection 01, 2017</v>
      </c>
      <c r="K32" s="17"/>
      <c r="L32" s="20"/>
      <c r="M32" s="17"/>
      <c r="N32" s="21"/>
    </row>
    <row r="33" spans="1:14" s="35" customFormat="1" ht="12.75" x14ac:dyDescent="0.2">
      <c r="A33" s="23">
        <f>A4+1</f>
        <v>2</v>
      </c>
      <c r="B33" s="24" t="s">
        <v>10</v>
      </c>
      <c r="C33" s="14" t="str">
        <f>$C$4</f>
        <v>Operating Expenses</v>
      </c>
      <c r="D33" s="25"/>
      <c r="F33" s="25"/>
      <c r="G33" s="94" t="s">
        <v>33</v>
      </c>
      <c r="H33" s="98">
        <f>$I$2</f>
        <v>10200</v>
      </c>
      <c r="I33" s="25"/>
      <c r="J33" s="25"/>
      <c r="K33" s="25"/>
      <c r="L33" s="27"/>
      <c r="M33" s="25"/>
      <c r="N33" s="28"/>
    </row>
    <row r="34" spans="1:14" s="35" customFormat="1" ht="12" x14ac:dyDescent="0.2">
      <c r="A34" s="29"/>
      <c r="B34" s="30"/>
      <c r="C34" s="31" t="s">
        <v>0</v>
      </c>
      <c r="D34" s="31" t="s">
        <v>1</v>
      </c>
      <c r="E34" s="31" t="s">
        <v>19</v>
      </c>
      <c r="F34" s="31" t="s">
        <v>2</v>
      </c>
      <c r="G34" s="32" t="s">
        <v>3</v>
      </c>
      <c r="H34" s="31" t="s">
        <v>4</v>
      </c>
      <c r="I34" s="31" t="s">
        <v>5</v>
      </c>
      <c r="J34" s="31" t="s">
        <v>6</v>
      </c>
      <c r="K34" s="31" t="s">
        <v>7</v>
      </c>
      <c r="L34" s="32" t="s">
        <v>8</v>
      </c>
      <c r="M34" s="31"/>
      <c r="N34" s="33" t="s">
        <v>9</v>
      </c>
    </row>
    <row r="35" spans="1:14" s="35" customFormat="1" ht="12" x14ac:dyDescent="0.2">
      <c r="A35" s="34"/>
      <c r="C35" s="36" t="s">
        <v>10</v>
      </c>
      <c r="D35" s="36" t="s">
        <v>10</v>
      </c>
      <c r="E35" s="36" t="s">
        <v>10</v>
      </c>
      <c r="F35" s="36" t="s">
        <v>10</v>
      </c>
      <c r="G35" s="37" t="s">
        <v>11</v>
      </c>
      <c r="H35" s="36" t="s">
        <v>10</v>
      </c>
      <c r="I35" s="36" t="s">
        <v>10</v>
      </c>
      <c r="J35" s="36" t="s">
        <v>10</v>
      </c>
      <c r="K35" s="36" t="s">
        <v>10</v>
      </c>
      <c r="L35" s="37" t="s">
        <v>12</v>
      </c>
      <c r="M35" s="36" t="s">
        <v>13</v>
      </c>
      <c r="N35" s="38" t="s">
        <v>14</v>
      </c>
    </row>
    <row r="36" spans="1:14" s="22" customFormat="1" ht="12.75" x14ac:dyDescent="0.2">
      <c r="A36" s="39" t="s">
        <v>15</v>
      </c>
      <c r="B36" s="40"/>
      <c r="C36" s="31"/>
      <c r="D36" s="31"/>
      <c r="E36" s="31"/>
      <c r="F36" s="31"/>
      <c r="G36" s="32"/>
      <c r="H36" s="31"/>
      <c r="I36" s="31"/>
      <c r="J36" s="31"/>
      <c r="K36" s="31"/>
      <c r="L36" s="32"/>
      <c r="M36" s="31"/>
      <c r="N36" s="41"/>
    </row>
    <row r="37" spans="1:14" s="22" customFormat="1" ht="13.5" x14ac:dyDescent="0.2">
      <c r="A37" s="42"/>
      <c r="B37" s="43" t="s">
        <v>23</v>
      </c>
      <c r="C37" s="44">
        <v>0</v>
      </c>
      <c r="D37" s="44">
        <v>0</v>
      </c>
      <c r="E37" s="44">
        <v>0</v>
      </c>
      <c r="F37" s="44">
        <v>0</v>
      </c>
      <c r="G37" s="45"/>
      <c r="H37" s="44">
        <v>0</v>
      </c>
      <c r="I37" s="44">
        <v>0</v>
      </c>
      <c r="J37" s="44">
        <v>0</v>
      </c>
      <c r="K37" s="44">
        <v>0</v>
      </c>
      <c r="L37" s="45"/>
      <c r="M37" s="44"/>
      <c r="N37" s="46"/>
    </row>
    <row r="38" spans="1:14" s="22" customFormat="1" ht="13.5" x14ac:dyDescent="0.2">
      <c r="A38" s="42"/>
      <c r="B38" s="43" t="s">
        <v>24</v>
      </c>
      <c r="C38" s="44">
        <v>0</v>
      </c>
      <c r="D38" s="44">
        <v>0</v>
      </c>
      <c r="E38" s="44">
        <v>0</v>
      </c>
      <c r="F38" s="44">
        <v>0</v>
      </c>
      <c r="G38" s="45">
        <f>+IF(C38&lt;&gt;0,C38,C37)+IF(D38&lt;&gt;0, D38,D37)+IF(E38&lt;&gt;0, E38,E37)+IF(F38&lt;&gt;0,F38,F37)</f>
        <v>0</v>
      </c>
      <c r="H38" s="44">
        <v>0</v>
      </c>
      <c r="I38" s="44">
        <v>0</v>
      </c>
      <c r="J38" s="44">
        <v>0</v>
      </c>
      <c r="K38" s="44">
        <v>0</v>
      </c>
      <c r="L38" s="45">
        <f>+IF(H38&lt;&gt;0,H38,H37)+IF(I38&lt;&gt;0, I38,I37)+IF(J38&lt;&gt;0, J38,J37)+IF(K38&lt;&gt;0,K38,K37)</f>
        <v>0</v>
      </c>
      <c r="M38" s="44">
        <v>0</v>
      </c>
      <c r="N38" s="48">
        <f>+G38+L38+M38</f>
        <v>0</v>
      </c>
    </row>
    <row r="39" spans="1:14" s="22" customFormat="1" ht="13.5" x14ac:dyDescent="0.2">
      <c r="A39" s="34"/>
      <c r="B39" s="49" t="s">
        <v>25</v>
      </c>
      <c r="C39" s="50">
        <f>+C37-C38</f>
        <v>0</v>
      </c>
      <c r="D39" s="50">
        <f>+D37-D38</f>
        <v>0</v>
      </c>
      <c r="E39" s="50">
        <f>+E37-E38</f>
        <v>0</v>
      </c>
      <c r="F39" s="50">
        <f>+F37-F38</f>
        <v>0</v>
      </c>
      <c r="G39" s="51"/>
      <c r="H39" s="50">
        <f>+H37-H38</f>
        <v>0</v>
      </c>
      <c r="I39" s="50">
        <f>+I37-I38</f>
        <v>0</v>
      </c>
      <c r="J39" s="50">
        <f>+J37-J38</f>
        <v>0</v>
      </c>
      <c r="K39" s="52">
        <f>+K37-K38</f>
        <v>0</v>
      </c>
      <c r="L39" s="53"/>
      <c r="M39" s="52"/>
      <c r="N39" s="54"/>
    </row>
    <row r="40" spans="1:14" s="22" customFormat="1" ht="12.75" x14ac:dyDescent="0.2">
      <c r="A40" s="39" t="s">
        <v>16</v>
      </c>
      <c r="B40" s="40"/>
      <c r="C40" s="56"/>
      <c r="D40" s="56"/>
      <c r="E40" s="56"/>
      <c r="F40" s="56"/>
      <c r="G40" s="57"/>
      <c r="H40" s="56"/>
      <c r="I40" s="56"/>
      <c r="J40" s="56"/>
      <c r="K40" s="56"/>
      <c r="L40" s="51"/>
      <c r="M40" s="58"/>
      <c r="N40" s="59"/>
    </row>
    <row r="41" spans="1:14" s="22" customFormat="1" ht="13.5" x14ac:dyDescent="0.2">
      <c r="A41" s="42"/>
      <c r="B41" s="43" t="s">
        <v>23</v>
      </c>
      <c r="C41" s="44">
        <v>0</v>
      </c>
      <c r="D41" s="44">
        <v>0</v>
      </c>
      <c r="E41" s="44">
        <v>0</v>
      </c>
      <c r="F41" s="44">
        <v>0</v>
      </c>
      <c r="G41" s="45"/>
      <c r="H41" s="44">
        <v>0</v>
      </c>
      <c r="I41" s="44">
        <v>0</v>
      </c>
      <c r="J41" s="44">
        <v>0</v>
      </c>
      <c r="K41" s="44">
        <v>0</v>
      </c>
      <c r="L41" s="45"/>
      <c r="M41" s="44"/>
      <c r="N41" s="46"/>
    </row>
    <row r="42" spans="1:14" s="22" customFormat="1" ht="13.5" x14ac:dyDescent="0.2">
      <c r="A42" s="42"/>
      <c r="B42" s="43" t="s">
        <v>24</v>
      </c>
      <c r="C42" s="44">
        <v>0</v>
      </c>
      <c r="D42" s="44">
        <v>0</v>
      </c>
      <c r="E42" s="44">
        <v>0</v>
      </c>
      <c r="F42" s="44">
        <v>0</v>
      </c>
      <c r="G42" s="45">
        <f>+IF(C42&lt;&gt;0,C42,C41)+IF(D42&lt;&gt;0, D42,D41)+IF(E42&lt;&gt;0, E42,E41)+IF(F42&lt;&gt;0,F42,F41)</f>
        <v>0</v>
      </c>
      <c r="H42" s="44">
        <v>0</v>
      </c>
      <c r="I42" s="44">
        <v>0</v>
      </c>
      <c r="J42" s="44">
        <v>0</v>
      </c>
      <c r="K42" s="44">
        <v>0</v>
      </c>
      <c r="L42" s="45">
        <f>+IF(H42&lt;&gt;0,H42,H41)+IF(I42&lt;&gt;0, I42,I41)+IF(J42&lt;&gt;0, J42,J41)+IF(K42&lt;&gt;0,K42,K41)</f>
        <v>0</v>
      </c>
      <c r="M42" s="44">
        <v>0</v>
      </c>
      <c r="N42" s="48">
        <f>+G42+L42+M42</f>
        <v>0</v>
      </c>
    </row>
    <row r="43" spans="1:14" s="22" customFormat="1" ht="13.5" x14ac:dyDescent="0.2">
      <c r="A43" s="34"/>
      <c r="B43" s="49" t="s">
        <v>25</v>
      </c>
      <c r="C43" s="50">
        <f>+C41-C42</f>
        <v>0</v>
      </c>
      <c r="D43" s="50">
        <f>+D41-D42</f>
        <v>0</v>
      </c>
      <c r="E43" s="50">
        <f>+E41-E42</f>
        <v>0</v>
      </c>
      <c r="F43" s="50">
        <f>+F41-F42</f>
        <v>0</v>
      </c>
      <c r="G43" s="51"/>
      <c r="H43" s="50">
        <f>+H41-H42</f>
        <v>0</v>
      </c>
      <c r="I43" s="50">
        <f>+I41-I42</f>
        <v>0</v>
      </c>
      <c r="J43" s="50">
        <f>+J41-J42</f>
        <v>0</v>
      </c>
      <c r="K43" s="50">
        <f>+K41-K42</f>
        <v>0</v>
      </c>
      <c r="L43" s="53"/>
      <c r="M43" s="52"/>
      <c r="N43" s="54"/>
    </row>
    <row r="44" spans="1:14" s="22" customFormat="1" ht="12.75" x14ac:dyDescent="0.2">
      <c r="A44" s="39" t="s">
        <v>17</v>
      </c>
      <c r="B44" s="40"/>
      <c r="C44" s="56"/>
      <c r="D44" s="56"/>
      <c r="E44" s="56"/>
      <c r="F44" s="56"/>
      <c r="G44" s="57"/>
      <c r="H44" s="56"/>
      <c r="I44" s="56"/>
      <c r="J44" s="56"/>
      <c r="K44" s="56"/>
      <c r="L44" s="51"/>
      <c r="M44" s="58"/>
      <c r="N44" s="59"/>
    </row>
    <row r="45" spans="1:14" s="22" customFormat="1" ht="13.5" x14ac:dyDescent="0.2">
      <c r="A45" s="42"/>
      <c r="B45" s="43" t="s">
        <v>23</v>
      </c>
      <c r="C45" s="44">
        <v>0</v>
      </c>
      <c r="D45" s="44">
        <v>0</v>
      </c>
      <c r="E45" s="44">
        <v>0</v>
      </c>
      <c r="F45" s="44">
        <v>0</v>
      </c>
      <c r="G45" s="45"/>
      <c r="H45" s="44">
        <v>0</v>
      </c>
      <c r="I45" s="44">
        <v>0</v>
      </c>
      <c r="J45" s="44">
        <v>0</v>
      </c>
      <c r="K45" s="44">
        <v>0</v>
      </c>
      <c r="L45" s="45"/>
      <c r="M45" s="44"/>
      <c r="N45" s="46"/>
    </row>
    <row r="46" spans="1:14" s="22" customFormat="1" ht="13.5" x14ac:dyDescent="0.2">
      <c r="A46" s="42"/>
      <c r="B46" s="43" t="s">
        <v>24</v>
      </c>
      <c r="C46" s="44">
        <v>0</v>
      </c>
      <c r="D46" s="44">
        <v>0</v>
      </c>
      <c r="E46" s="44">
        <v>0</v>
      </c>
      <c r="F46" s="44">
        <v>0</v>
      </c>
      <c r="G46" s="45">
        <f>+IF(C46&lt;&gt;0,C46,C45)+IF(D46&lt;&gt;0, D46,D45)+IF(E46&lt;&gt;0, E46,E45)+IF(F46&lt;&gt;0,F46,F45)</f>
        <v>0</v>
      </c>
      <c r="H46" s="44">
        <v>0</v>
      </c>
      <c r="I46" s="44">
        <v>0</v>
      </c>
      <c r="J46" s="44">
        <v>0</v>
      </c>
      <c r="K46" s="44">
        <v>0</v>
      </c>
      <c r="L46" s="45">
        <f>+IF(H46&lt;&gt;0,H46,H45)+IF(I46&lt;&gt;0, I46,I45)+IF(J46&lt;&gt;0, J46,J45)+IF(K46&lt;&gt;0,K46,K45)</f>
        <v>0</v>
      </c>
      <c r="M46" s="44">
        <v>0</v>
      </c>
      <c r="N46" s="48">
        <f>+G46+L46+M46</f>
        <v>0</v>
      </c>
    </row>
    <row r="47" spans="1:14" s="22" customFormat="1" ht="13.5" x14ac:dyDescent="0.2">
      <c r="A47" s="34"/>
      <c r="B47" s="49" t="s">
        <v>25</v>
      </c>
      <c r="C47" s="50">
        <f>+C45-C46</f>
        <v>0</v>
      </c>
      <c r="D47" s="50">
        <f>+D45-D46</f>
        <v>0</v>
      </c>
      <c r="E47" s="50">
        <f>+E45-E46</f>
        <v>0</v>
      </c>
      <c r="F47" s="50">
        <f>+F45-F46</f>
        <v>0</v>
      </c>
      <c r="G47" s="51"/>
      <c r="H47" s="50">
        <f>+H45-H46</f>
        <v>0</v>
      </c>
      <c r="I47" s="50">
        <f>+I45-I46</f>
        <v>0</v>
      </c>
      <c r="J47" s="50">
        <f>+J45-J46</f>
        <v>0</v>
      </c>
      <c r="K47" s="50">
        <f>+K45-K46</f>
        <v>0</v>
      </c>
      <c r="L47" s="53"/>
      <c r="M47" s="52"/>
      <c r="N47" s="54"/>
    </row>
    <row r="48" spans="1:14" s="22" customFormat="1" ht="12.75" x14ac:dyDescent="0.2">
      <c r="A48" s="39" t="s">
        <v>18</v>
      </c>
      <c r="B48" s="40"/>
      <c r="C48" s="56"/>
      <c r="D48" s="56"/>
      <c r="E48" s="56"/>
      <c r="F48" s="56"/>
      <c r="G48" s="57"/>
      <c r="H48" s="56"/>
      <c r="I48" s="56"/>
      <c r="J48" s="56"/>
      <c r="K48" s="56"/>
      <c r="L48" s="51"/>
      <c r="M48" s="58"/>
      <c r="N48" s="59"/>
    </row>
    <row r="49" spans="1:14" s="22" customFormat="1" ht="13.5" x14ac:dyDescent="0.2">
      <c r="A49" s="42"/>
      <c r="B49" s="43" t="s">
        <v>23</v>
      </c>
      <c r="C49" s="44">
        <v>0</v>
      </c>
      <c r="D49" s="44">
        <v>0</v>
      </c>
      <c r="E49" s="44">
        <v>0</v>
      </c>
      <c r="F49" s="44">
        <v>0</v>
      </c>
      <c r="G49" s="45"/>
      <c r="H49" s="44">
        <v>0</v>
      </c>
      <c r="I49" s="44">
        <v>0</v>
      </c>
      <c r="J49" s="44">
        <v>0</v>
      </c>
      <c r="K49" s="44">
        <v>0</v>
      </c>
      <c r="L49" s="45"/>
      <c r="M49" s="44"/>
      <c r="N49" s="46"/>
    </row>
    <row r="50" spans="1:14" s="22" customFormat="1" ht="13.5" x14ac:dyDescent="0.2">
      <c r="A50" s="42"/>
      <c r="B50" s="43" t="s">
        <v>24</v>
      </c>
      <c r="C50" s="44">
        <v>0</v>
      </c>
      <c r="D50" s="44">
        <v>0</v>
      </c>
      <c r="E50" s="44">
        <v>0</v>
      </c>
      <c r="F50" s="44">
        <v>0</v>
      </c>
      <c r="G50" s="45">
        <f>+IF(C50&lt;&gt;0,C50,C49)+IF(D50&lt;&gt;0, D50,D49)+IF(E50&lt;&gt;0, E50,E49)+IF(F50&lt;&gt;0,F50,F49)</f>
        <v>0</v>
      </c>
      <c r="H50" s="44">
        <v>0</v>
      </c>
      <c r="I50" s="44">
        <v>0</v>
      </c>
      <c r="J50" s="44">
        <v>0</v>
      </c>
      <c r="K50" s="44">
        <v>0</v>
      </c>
      <c r="L50" s="45">
        <f>+IF(H50&lt;&gt;0,H50,H49)+IF(I50&lt;&gt;0, I50,I49)+IF(J50&lt;&gt;0, J50,J49)+IF(K50&lt;&gt;0,K50,K49)</f>
        <v>0</v>
      </c>
      <c r="M50" s="44">
        <v>0</v>
      </c>
      <c r="N50" s="48">
        <f>+G50+L50+M50</f>
        <v>0</v>
      </c>
    </row>
    <row r="51" spans="1:14" s="22" customFormat="1" ht="13.5" x14ac:dyDescent="0.2">
      <c r="A51" s="34"/>
      <c r="B51" s="49" t="s">
        <v>25</v>
      </c>
      <c r="C51" s="50">
        <f>+C49-C50</f>
        <v>0</v>
      </c>
      <c r="D51" s="50">
        <f>+D49-D50</f>
        <v>0</v>
      </c>
      <c r="E51" s="50">
        <f>+E49-E50</f>
        <v>0</v>
      </c>
      <c r="F51" s="50">
        <f>+F49-F50</f>
        <v>0</v>
      </c>
      <c r="G51" s="51"/>
      <c r="H51" s="50">
        <f>+H49-H50</f>
        <v>0</v>
      </c>
      <c r="I51" s="50">
        <f>+I49-I50</f>
        <v>0</v>
      </c>
      <c r="J51" s="50">
        <f>+J49-J50</f>
        <v>0</v>
      </c>
      <c r="K51" s="50">
        <f>+K49-K50</f>
        <v>0</v>
      </c>
      <c r="L51" s="53"/>
      <c r="M51" s="52"/>
      <c r="N51" s="54"/>
    </row>
    <row r="52" spans="1:14" s="22" customFormat="1" ht="12.75" x14ac:dyDescent="0.2">
      <c r="A52" s="39" t="s">
        <v>14</v>
      </c>
      <c r="B52" s="40"/>
      <c r="C52" s="60"/>
      <c r="D52" s="56"/>
      <c r="E52" s="56"/>
      <c r="F52" s="56"/>
      <c r="G52" s="57"/>
      <c r="H52" s="56"/>
      <c r="I52" s="56"/>
      <c r="J52" s="56"/>
      <c r="K52" s="56"/>
      <c r="L52" s="51"/>
      <c r="M52" s="58"/>
      <c r="N52" s="59"/>
    </row>
    <row r="53" spans="1:14" s="22" customFormat="1" ht="14.25" x14ac:dyDescent="0.2">
      <c r="A53" s="34"/>
      <c r="B53" s="61" t="s">
        <v>26</v>
      </c>
      <c r="C53" s="50">
        <f t="shared" ref="C53:F55" si="2">+C37+C41+C45+C49</f>
        <v>0</v>
      </c>
      <c r="D53" s="50">
        <f t="shared" si="2"/>
        <v>0</v>
      </c>
      <c r="E53" s="50">
        <f t="shared" si="2"/>
        <v>0</v>
      </c>
      <c r="F53" s="50">
        <f t="shared" si="2"/>
        <v>0</v>
      </c>
      <c r="G53" s="51"/>
      <c r="H53" s="50">
        <f t="shared" ref="H53:K55" si="3">+H37+H41+H45+H49</f>
        <v>0</v>
      </c>
      <c r="I53" s="50">
        <f t="shared" si="3"/>
        <v>0</v>
      </c>
      <c r="J53" s="50">
        <f t="shared" si="3"/>
        <v>0</v>
      </c>
      <c r="K53" s="50">
        <f t="shared" si="3"/>
        <v>0</v>
      </c>
      <c r="L53" s="51"/>
      <c r="M53" s="50"/>
      <c r="N53" s="62"/>
    </row>
    <row r="54" spans="1:14" s="22" customFormat="1" ht="14.25" x14ac:dyDescent="0.2">
      <c r="A54" s="34"/>
      <c r="B54" s="61" t="s">
        <v>27</v>
      </c>
      <c r="C54" s="50">
        <f t="shared" si="2"/>
        <v>0</v>
      </c>
      <c r="D54" s="50">
        <f t="shared" si="2"/>
        <v>0</v>
      </c>
      <c r="E54" s="50">
        <f t="shared" si="2"/>
        <v>0</v>
      </c>
      <c r="F54" s="50">
        <f t="shared" si="2"/>
        <v>0</v>
      </c>
      <c r="G54" s="51">
        <f>+IF(C54&lt;&gt;0,C54,C53)+IF(D54&lt;&gt;0, D54,D53)+IF(E54&lt;&gt;0, E54,E53)+IF(F54&lt;&gt;0,F54,F53)</f>
        <v>0</v>
      </c>
      <c r="H54" s="50">
        <f t="shared" si="3"/>
        <v>0</v>
      </c>
      <c r="I54" s="50">
        <f t="shared" si="3"/>
        <v>0</v>
      </c>
      <c r="J54" s="50">
        <f t="shared" si="3"/>
        <v>0</v>
      </c>
      <c r="K54" s="50">
        <f t="shared" si="3"/>
        <v>0</v>
      </c>
      <c r="L54" s="51">
        <f>+IF(H54&lt;&gt;0,H54,H53)+IF(I54&lt;&gt;0, I54,I53)+IF(J54&lt;&gt;0, J54,J53)+IF(K54&lt;&gt;0,K54,K53)</f>
        <v>0</v>
      </c>
      <c r="M54" s="50">
        <f>+M38+M42+M46+M50</f>
        <v>0</v>
      </c>
      <c r="N54" s="59">
        <f>+G54+L54+M54</f>
        <v>0</v>
      </c>
    </row>
    <row r="55" spans="1:14" s="22" customFormat="1" ht="14.25" x14ac:dyDescent="0.2">
      <c r="A55" s="63"/>
      <c r="B55" s="61" t="s">
        <v>28</v>
      </c>
      <c r="C55" s="52">
        <f t="shared" si="2"/>
        <v>0</v>
      </c>
      <c r="D55" s="52">
        <f t="shared" si="2"/>
        <v>0</v>
      </c>
      <c r="E55" s="52">
        <f t="shared" si="2"/>
        <v>0</v>
      </c>
      <c r="F55" s="52">
        <f t="shared" si="2"/>
        <v>0</v>
      </c>
      <c r="G55" s="53"/>
      <c r="H55" s="52">
        <f t="shared" si="3"/>
        <v>0</v>
      </c>
      <c r="I55" s="52">
        <f t="shared" si="3"/>
        <v>0</v>
      </c>
      <c r="J55" s="52">
        <f t="shared" si="3"/>
        <v>0</v>
      </c>
      <c r="K55" s="52">
        <f t="shared" si="3"/>
        <v>0</v>
      </c>
      <c r="L55" s="53"/>
      <c r="M55" s="52"/>
      <c r="N55" s="54"/>
    </row>
    <row r="56" spans="1:14" s="22" customFormat="1" ht="14.25" x14ac:dyDescent="0.2">
      <c r="A56" s="34"/>
      <c r="B56" s="64"/>
      <c r="C56" s="65"/>
      <c r="D56" s="66"/>
      <c r="E56" s="67"/>
      <c r="F56" s="68"/>
      <c r="G56" s="69"/>
      <c r="H56" s="70"/>
      <c r="I56" s="67"/>
      <c r="J56" s="66"/>
      <c r="K56" s="67"/>
      <c r="L56" s="71"/>
      <c r="M56" s="67"/>
      <c r="N56" s="72"/>
    </row>
    <row r="57" spans="1:14" s="22" customFormat="1" ht="12.75" x14ac:dyDescent="0.2">
      <c r="A57" s="73"/>
      <c r="B57" s="93" t="s">
        <v>31</v>
      </c>
      <c r="C57" s="92">
        <f>+$C$28</f>
        <v>42917</v>
      </c>
      <c r="D57" s="92">
        <f>+$D$28</f>
        <v>43009</v>
      </c>
      <c r="E57" s="92">
        <f>+$E$28</f>
        <v>43101</v>
      </c>
      <c r="F57" s="92">
        <f>+$F$28</f>
        <v>43191</v>
      </c>
      <c r="G57" s="74">
        <f>+C53+D53</f>
        <v>0</v>
      </c>
      <c r="H57" s="92">
        <f>+$H$28</f>
        <v>43282</v>
      </c>
      <c r="I57" s="92">
        <f>+$I$28</f>
        <v>43374</v>
      </c>
      <c r="J57" s="92">
        <f>+$J$28</f>
        <v>43466</v>
      </c>
      <c r="K57" s="92">
        <f>+$K$28</f>
        <v>43556</v>
      </c>
      <c r="L57" s="88"/>
      <c r="M57" s="89"/>
      <c r="N57" s="90"/>
    </row>
    <row r="58" spans="1:14" s="22" customFormat="1" ht="12.75" x14ac:dyDescent="0.2">
      <c r="A58" s="1"/>
      <c r="B58" s="1"/>
      <c r="C58" s="12"/>
      <c r="D58" s="12"/>
      <c r="E58" s="12"/>
      <c r="F58" s="12"/>
      <c r="G58" s="13"/>
      <c r="H58" s="12"/>
      <c r="I58" s="12"/>
      <c r="J58" s="12"/>
      <c r="K58" s="12"/>
      <c r="L58" s="35"/>
      <c r="M58" s="84" t="s">
        <v>38</v>
      </c>
      <c r="N58" s="85">
        <f>G28</f>
        <v>0</v>
      </c>
    </row>
    <row r="59" spans="1:14" ht="12" x14ac:dyDescent="0.2">
      <c r="L59" s="35"/>
      <c r="M59" s="84" t="s">
        <v>37</v>
      </c>
      <c r="N59" s="85">
        <f>SUM(G57-N58)</f>
        <v>0</v>
      </c>
    </row>
  </sheetData>
  <phoneticPr fontId="0" type="noConversion"/>
  <pageMargins left="0.7" right="0.7" top="0.32" bottom="0.32" header="0.25" footer="0.03"/>
  <pageSetup scale="70" orientation="landscape" r:id="rId1"/>
  <headerFooter alignWithMargins="0">
    <oddFooter>&amp;L&amp;"Times New Roman,Regular"&amp;Z&amp;F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9"/>
  <sheetViews>
    <sheetView showGridLines="0" zoomScale="90" zoomScaleNormal="90" workbookViewId="0">
      <selection activeCell="I1" sqref="I1"/>
    </sheetView>
  </sheetViews>
  <sheetFormatPr defaultColWidth="9.33203125" defaultRowHeight="11.25" x14ac:dyDescent="0.2"/>
  <cols>
    <col min="1" max="1" width="3.83203125" style="1" customWidth="1"/>
    <col min="2" max="2" width="23.6640625" style="1" customWidth="1"/>
    <col min="3" max="6" width="14.33203125" style="12" customWidth="1"/>
    <col min="7" max="7" width="14.33203125" style="13" customWidth="1"/>
    <col min="8" max="11" width="14.33203125" style="12" customWidth="1"/>
    <col min="12" max="12" width="15.33203125" style="13" customWidth="1"/>
    <col min="13" max="13" width="14.83203125" style="12" customWidth="1"/>
    <col min="14" max="14" width="15.33203125" style="13" customWidth="1"/>
    <col min="15" max="16384" width="9.33203125" style="1"/>
  </cols>
  <sheetData>
    <row r="1" spans="1:14" ht="15.75" x14ac:dyDescent="0.25">
      <c r="A1" s="3" t="s">
        <v>34</v>
      </c>
      <c r="C1" s="1"/>
      <c r="D1" s="1"/>
      <c r="E1" s="1"/>
      <c r="F1" s="2"/>
      <c r="G1" s="4"/>
      <c r="H1" s="6" t="s">
        <v>35</v>
      </c>
      <c r="I1" s="7" t="s">
        <v>62</v>
      </c>
      <c r="J1" s="2"/>
      <c r="K1" s="2"/>
      <c r="L1" s="4"/>
      <c r="M1" s="2"/>
      <c r="N1" s="4"/>
    </row>
    <row r="2" spans="1:14" s="11" customFormat="1" ht="15.75" x14ac:dyDescent="0.25">
      <c r="A2" s="5"/>
      <c r="F2" s="8"/>
      <c r="G2" s="10"/>
      <c r="H2" s="6" t="s">
        <v>36</v>
      </c>
      <c r="I2" s="9">
        <v>10200</v>
      </c>
      <c r="J2" s="8"/>
      <c r="K2" s="8"/>
      <c r="L2" s="10"/>
      <c r="M2" s="8"/>
      <c r="N2" s="10"/>
    </row>
    <row r="3" spans="1:14" s="22" customFormat="1" ht="15" thickBot="1" x14ac:dyDescent="0.25">
      <c r="A3" s="108" t="s">
        <v>20</v>
      </c>
      <c r="B3" s="15"/>
      <c r="C3" s="110">
        <v>84018</v>
      </c>
      <c r="D3" s="16" t="str">
        <f>$I$1</f>
        <v>Dept of State Agency</v>
      </c>
      <c r="E3" s="17"/>
      <c r="F3" s="17"/>
      <c r="G3" s="95" t="s">
        <v>21</v>
      </c>
      <c r="H3" s="99" t="s">
        <v>56</v>
      </c>
      <c r="I3" s="19"/>
      <c r="J3" s="18" t="s">
        <v>64</v>
      </c>
      <c r="K3" s="104"/>
      <c r="L3" s="105"/>
      <c r="M3" s="104"/>
      <c r="N3" s="106"/>
    </row>
    <row r="4" spans="1:14" s="22" customFormat="1" ht="12.75" x14ac:dyDescent="0.2">
      <c r="A4" s="23">
        <v>1</v>
      </c>
      <c r="B4" s="24" t="s">
        <v>10</v>
      </c>
      <c r="C4" s="107" t="s">
        <v>57</v>
      </c>
      <c r="D4" s="25"/>
      <c r="E4" s="26"/>
      <c r="G4" s="94" t="s">
        <v>33</v>
      </c>
      <c r="H4" s="98">
        <f>$I$2</f>
        <v>10200</v>
      </c>
      <c r="I4" s="25"/>
      <c r="J4" s="25"/>
      <c r="K4" s="25"/>
      <c r="L4" s="27"/>
      <c r="M4" s="25"/>
      <c r="N4" s="28"/>
    </row>
    <row r="5" spans="1:14" s="22" customFormat="1" ht="12.75" x14ac:dyDescent="0.2">
      <c r="A5" s="29"/>
      <c r="B5" s="30"/>
      <c r="C5" s="31" t="s">
        <v>0</v>
      </c>
      <c r="D5" s="31" t="s">
        <v>1</v>
      </c>
      <c r="E5" s="31" t="s">
        <v>19</v>
      </c>
      <c r="F5" s="31" t="s">
        <v>2</v>
      </c>
      <c r="G5" s="32" t="s">
        <v>3</v>
      </c>
      <c r="H5" s="31" t="s">
        <v>4</v>
      </c>
      <c r="I5" s="31" t="s">
        <v>5</v>
      </c>
      <c r="J5" s="31" t="s">
        <v>6</v>
      </c>
      <c r="K5" s="31" t="s">
        <v>7</v>
      </c>
      <c r="L5" s="32" t="s">
        <v>8</v>
      </c>
      <c r="M5" s="31"/>
      <c r="N5" s="33" t="s">
        <v>9</v>
      </c>
    </row>
    <row r="6" spans="1:14" s="22" customFormat="1" ht="12.75" x14ac:dyDescent="0.2">
      <c r="A6" s="34"/>
      <c r="B6" s="35"/>
      <c r="C6" s="36" t="s">
        <v>10</v>
      </c>
      <c r="D6" s="36" t="s">
        <v>10</v>
      </c>
      <c r="E6" s="36" t="s">
        <v>10</v>
      </c>
      <c r="F6" s="36" t="s">
        <v>10</v>
      </c>
      <c r="G6" s="37" t="s">
        <v>11</v>
      </c>
      <c r="H6" s="36" t="s">
        <v>10</v>
      </c>
      <c r="I6" s="36" t="s">
        <v>10</v>
      </c>
      <c r="J6" s="36" t="s">
        <v>10</v>
      </c>
      <c r="K6" s="36" t="s">
        <v>10</v>
      </c>
      <c r="L6" s="37" t="s">
        <v>12</v>
      </c>
      <c r="M6" s="36" t="s">
        <v>13</v>
      </c>
      <c r="N6" s="38" t="s">
        <v>14</v>
      </c>
    </row>
    <row r="7" spans="1:14" s="22" customFormat="1" ht="12.75" x14ac:dyDescent="0.2">
      <c r="A7" s="39" t="s">
        <v>15</v>
      </c>
      <c r="B7" s="40"/>
      <c r="C7" s="31"/>
      <c r="D7" s="31"/>
      <c r="E7" s="31"/>
      <c r="F7" s="31"/>
      <c r="G7" s="32"/>
      <c r="H7" s="31"/>
      <c r="I7" s="31"/>
      <c r="J7" s="31"/>
      <c r="K7" s="31"/>
      <c r="L7" s="32"/>
      <c r="M7" s="31"/>
      <c r="N7" s="41"/>
    </row>
    <row r="8" spans="1:14" s="47" customFormat="1" ht="13.5" x14ac:dyDescent="0.2">
      <c r="A8" s="42"/>
      <c r="B8" s="43" t="s">
        <v>23</v>
      </c>
      <c r="C8" s="44">
        <v>0</v>
      </c>
      <c r="D8" s="44">
        <v>0</v>
      </c>
      <c r="E8" s="44">
        <v>0</v>
      </c>
      <c r="F8" s="44">
        <v>0</v>
      </c>
      <c r="G8" s="45"/>
      <c r="H8" s="44">
        <v>0</v>
      </c>
      <c r="I8" s="44">
        <v>0</v>
      </c>
      <c r="J8" s="44">
        <v>0</v>
      </c>
      <c r="K8" s="44">
        <v>0</v>
      </c>
      <c r="L8" s="45"/>
      <c r="M8" s="44"/>
      <c r="N8" s="46"/>
    </row>
    <row r="9" spans="1:14" s="47" customFormat="1" ht="13.5" x14ac:dyDescent="0.2">
      <c r="A9" s="42"/>
      <c r="B9" s="43" t="s">
        <v>24</v>
      </c>
      <c r="C9" s="44">
        <v>0</v>
      </c>
      <c r="D9" s="44">
        <v>0</v>
      </c>
      <c r="E9" s="44">
        <v>0</v>
      </c>
      <c r="F9" s="44">
        <v>0</v>
      </c>
      <c r="G9" s="45">
        <f>+IF(C9&lt;&gt;0,C9,C8)+IF(D9&lt;&gt;0, D9,D8)+IF(E9&lt;&gt;0, E9,E8)+IF(F9&lt;&gt;0,F9,F8)</f>
        <v>0</v>
      </c>
      <c r="H9" s="44">
        <v>0</v>
      </c>
      <c r="I9" s="44">
        <v>0</v>
      </c>
      <c r="J9" s="44">
        <v>0</v>
      </c>
      <c r="K9" s="44">
        <v>0</v>
      </c>
      <c r="L9" s="45">
        <f>+IF(H9&lt;&gt;0,H9,H8)+IF(I9&lt;&gt;0, I9,I8)+IF(J9&lt;&gt;0, J9,J8)+IF(K9&lt;&gt;0,K9,K8)</f>
        <v>0</v>
      </c>
      <c r="M9" s="44">
        <v>0</v>
      </c>
      <c r="N9" s="48">
        <f>+G9+L9+M9</f>
        <v>0</v>
      </c>
    </row>
    <row r="10" spans="1:14" s="55" customFormat="1" ht="13.5" x14ac:dyDescent="0.2">
      <c r="A10" s="34"/>
      <c r="B10" s="49" t="s">
        <v>25</v>
      </c>
      <c r="C10" s="50">
        <f>+C8-C9</f>
        <v>0</v>
      </c>
      <c r="D10" s="50">
        <f>+D8-D9</f>
        <v>0</v>
      </c>
      <c r="E10" s="50">
        <f>+E8-E9</f>
        <v>0</v>
      </c>
      <c r="F10" s="50">
        <f>+F8-F9</f>
        <v>0</v>
      </c>
      <c r="G10" s="51"/>
      <c r="H10" s="50">
        <f>+H8-H9</f>
        <v>0</v>
      </c>
      <c r="I10" s="50">
        <f>+I8-I9</f>
        <v>0</v>
      </c>
      <c r="J10" s="50">
        <f>+J8-J9</f>
        <v>0</v>
      </c>
      <c r="K10" s="52">
        <f>+K8-K9</f>
        <v>0</v>
      </c>
      <c r="L10" s="53"/>
      <c r="M10" s="52"/>
      <c r="N10" s="54"/>
    </row>
    <row r="11" spans="1:14" s="22" customFormat="1" ht="12.75" x14ac:dyDescent="0.2">
      <c r="A11" s="39" t="s">
        <v>16</v>
      </c>
      <c r="B11" s="40"/>
      <c r="C11" s="56"/>
      <c r="D11" s="56"/>
      <c r="E11" s="56"/>
      <c r="F11" s="56"/>
      <c r="G11" s="57"/>
      <c r="H11" s="56"/>
      <c r="I11" s="56"/>
      <c r="J11" s="56"/>
      <c r="K11" s="56"/>
      <c r="L11" s="51"/>
      <c r="M11" s="58"/>
      <c r="N11" s="59"/>
    </row>
    <row r="12" spans="1:14" s="47" customFormat="1" ht="13.5" x14ac:dyDescent="0.2">
      <c r="A12" s="42"/>
      <c r="B12" s="43" t="s">
        <v>23</v>
      </c>
      <c r="C12" s="44">
        <v>0</v>
      </c>
      <c r="D12" s="44">
        <v>0</v>
      </c>
      <c r="E12" s="44">
        <v>0</v>
      </c>
      <c r="F12" s="44">
        <v>0</v>
      </c>
      <c r="G12" s="45"/>
      <c r="H12" s="44">
        <v>0</v>
      </c>
      <c r="I12" s="44">
        <v>0</v>
      </c>
      <c r="J12" s="44">
        <v>0</v>
      </c>
      <c r="K12" s="44">
        <v>0</v>
      </c>
      <c r="L12" s="45"/>
      <c r="M12" s="44"/>
      <c r="N12" s="46"/>
    </row>
    <row r="13" spans="1:14" s="47" customFormat="1" ht="13.5" x14ac:dyDescent="0.2">
      <c r="A13" s="42"/>
      <c r="B13" s="43" t="s">
        <v>24</v>
      </c>
      <c r="C13" s="44">
        <v>0</v>
      </c>
      <c r="D13" s="44">
        <v>0</v>
      </c>
      <c r="E13" s="44">
        <v>0</v>
      </c>
      <c r="F13" s="44">
        <v>0</v>
      </c>
      <c r="G13" s="45">
        <f>+IF(C13&lt;&gt;0,C13,C12)+IF(D13&lt;&gt;0, D13,D12)+IF(E13&lt;&gt;0, E13,E12)+IF(F13&lt;&gt;0,F13,F12)</f>
        <v>0</v>
      </c>
      <c r="H13" s="44">
        <v>0</v>
      </c>
      <c r="I13" s="44">
        <v>0</v>
      </c>
      <c r="J13" s="44">
        <v>0</v>
      </c>
      <c r="K13" s="44">
        <v>0</v>
      </c>
      <c r="L13" s="45">
        <f>+IF(H13&lt;&gt;0,H13,H12)+IF(I13&lt;&gt;0, I13,I12)+IF(J13&lt;&gt;0, J13,J12)+IF(K13&lt;&gt;0,K13,K12)</f>
        <v>0</v>
      </c>
      <c r="M13" s="44">
        <v>0</v>
      </c>
      <c r="N13" s="48">
        <f>+G13+L13+M13</f>
        <v>0</v>
      </c>
    </row>
    <row r="14" spans="1:14" s="55" customFormat="1" ht="13.5" x14ac:dyDescent="0.2">
      <c r="A14" s="34"/>
      <c r="B14" s="49" t="s">
        <v>25</v>
      </c>
      <c r="C14" s="50">
        <f>+C12-C13</f>
        <v>0</v>
      </c>
      <c r="D14" s="50">
        <f>+D12-D13</f>
        <v>0</v>
      </c>
      <c r="E14" s="50">
        <f>+E12-E13</f>
        <v>0</v>
      </c>
      <c r="F14" s="50">
        <f>+F12-F13</f>
        <v>0</v>
      </c>
      <c r="G14" s="51"/>
      <c r="H14" s="50">
        <f>+H12-H13</f>
        <v>0</v>
      </c>
      <c r="I14" s="50">
        <f>+I12-I13</f>
        <v>0</v>
      </c>
      <c r="J14" s="50">
        <f>+J12-J13</f>
        <v>0</v>
      </c>
      <c r="K14" s="50">
        <f>+K12-K13</f>
        <v>0</v>
      </c>
      <c r="L14" s="53"/>
      <c r="M14" s="52"/>
      <c r="N14" s="54"/>
    </row>
    <row r="15" spans="1:14" s="22" customFormat="1" ht="12.75" x14ac:dyDescent="0.2">
      <c r="A15" s="39" t="s">
        <v>17</v>
      </c>
      <c r="B15" s="40"/>
      <c r="C15" s="56"/>
      <c r="D15" s="56"/>
      <c r="E15" s="56"/>
      <c r="F15" s="56"/>
      <c r="G15" s="57"/>
      <c r="H15" s="56"/>
      <c r="I15" s="56"/>
      <c r="J15" s="56"/>
      <c r="K15" s="56"/>
      <c r="L15" s="51"/>
      <c r="M15" s="58"/>
      <c r="N15" s="59"/>
    </row>
    <row r="16" spans="1:14" s="47" customFormat="1" ht="13.5" x14ac:dyDescent="0.2">
      <c r="A16" s="42"/>
      <c r="B16" s="43" t="s">
        <v>23</v>
      </c>
      <c r="C16" s="44">
        <v>0</v>
      </c>
      <c r="D16" s="44">
        <v>0</v>
      </c>
      <c r="E16" s="44">
        <v>0</v>
      </c>
      <c r="F16" s="44">
        <v>0</v>
      </c>
      <c r="G16" s="45"/>
      <c r="H16" s="44">
        <v>0</v>
      </c>
      <c r="I16" s="44">
        <v>0</v>
      </c>
      <c r="J16" s="44">
        <v>0</v>
      </c>
      <c r="K16" s="44">
        <v>0</v>
      </c>
      <c r="L16" s="45"/>
      <c r="M16" s="44"/>
      <c r="N16" s="46"/>
    </row>
    <row r="17" spans="1:14" s="47" customFormat="1" ht="13.5" x14ac:dyDescent="0.2">
      <c r="A17" s="42"/>
      <c r="B17" s="43" t="s">
        <v>24</v>
      </c>
      <c r="C17" s="44">
        <v>0</v>
      </c>
      <c r="D17" s="44">
        <v>0</v>
      </c>
      <c r="E17" s="44">
        <v>0</v>
      </c>
      <c r="F17" s="44">
        <v>0</v>
      </c>
      <c r="G17" s="45">
        <f>+IF(C17&lt;&gt;0,C17,C16)+IF(D17&lt;&gt;0, D17,D16)+IF(E17&lt;&gt;0, E17,E16)+IF(F17&lt;&gt;0,F17,F16)</f>
        <v>0</v>
      </c>
      <c r="H17" s="44">
        <v>0</v>
      </c>
      <c r="I17" s="44">
        <v>0</v>
      </c>
      <c r="J17" s="44">
        <v>0</v>
      </c>
      <c r="K17" s="44">
        <v>0</v>
      </c>
      <c r="L17" s="45">
        <f>+IF(H17&lt;&gt;0,H17,H16)+IF(I17&lt;&gt;0, I17,I16)+IF(J17&lt;&gt;0, J17,J16)+IF(K17&lt;&gt;0,K17,K16)</f>
        <v>0</v>
      </c>
      <c r="M17" s="44">
        <v>0</v>
      </c>
      <c r="N17" s="48">
        <f>+G17+L17+M17</f>
        <v>0</v>
      </c>
    </row>
    <row r="18" spans="1:14" s="55" customFormat="1" ht="13.5" x14ac:dyDescent="0.2">
      <c r="A18" s="34"/>
      <c r="B18" s="49" t="s">
        <v>25</v>
      </c>
      <c r="C18" s="50">
        <f>+C16-C17</f>
        <v>0</v>
      </c>
      <c r="D18" s="50">
        <f>+D16-D17</f>
        <v>0</v>
      </c>
      <c r="E18" s="50">
        <f>+E16-E17</f>
        <v>0</v>
      </c>
      <c r="F18" s="50">
        <f>+F16-F17</f>
        <v>0</v>
      </c>
      <c r="G18" s="51"/>
      <c r="H18" s="50">
        <f>+H16-H17</f>
        <v>0</v>
      </c>
      <c r="I18" s="50">
        <f>+I16-I17</f>
        <v>0</v>
      </c>
      <c r="J18" s="50">
        <f>+J16-J17</f>
        <v>0</v>
      </c>
      <c r="K18" s="50">
        <f>+K16-K17</f>
        <v>0</v>
      </c>
      <c r="L18" s="53"/>
      <c r="M18" s="52"/>
      <c r="N18" s="54"/>
    </row>
    <row r="19" spans="1:14" s="22" customFormat="1" ht="12.75" x14ac:dyDescent="0.2">
      <c r="A19" s="39" t="s">
        <v>18</v>
      </c>
      <c r="B19" s="40"/>
      <c r="C19" s="56"/>
      <c r="D19" s="56"/>
      <c r="E19" s="56"/>
      <c r="F19" s="56"/>
      <c r="G19" s="57"/>
      <c r="H19" s="56"/>
      <c r="I19" s="56"/>
      <c r="J19" s="56"/>
      <c r="K19" s="56"/>
      <c r="L19" s="51"/>
      <c r="M19" s="58"/>
      <c r="N19" s="59"/>
    </row>
    <row r="20" spans="1:14" s="47" customFormat="1" ht="13.5" x14ac:dyDescent="0.2">
      <c r="A20" s="42"/>
      <c r="B20" s="43" t="s">
        <v>23</v>
      </c>
      <c r="C20" s="44">
        <v>0</v>
      </c>
      <c r="D20" s="44">
        <v>0</v>
      </c>
      <c r="E20" s="44">
        <v>0</v>
      </c>
      <c r="F20" s="44">
        <v>0</v>
      </c>
      <c r="G20" s="45"/>
      <c r="H20" s="44">
        <v>0</v>
      </c>
      <c r="I20" s="44">
        <v>0</v>
      </c>
      <c r="J20" s="44">
        <v>0</v>
      </c>
      <c r="K20" s="44">
        <v>0</v>
      </c>
      <c r="L20" s="45"/>
      <c r="M20" s="44"/>
      <c r="N20" s="46"/>
    </row>
    <row r="21" spans="1:14" s="47" customFormat="1" ht="13.5" x14ac:dyDescent="0.2">
      <c r="A21" s="42"/>
      <c r="B21" s="43" t="s">
        <v>24</v>
      </c>
      <c r="C21" s="44">
        <v>0</v>
      </c>
      <c r="D21" s="44">
        <v>0</v>
      </c>
      <c r="E21" s="44">
        <v>0</v>
      </c>
      <c r="F21" s="44">
        <v>0</v>
      </c>
      <c r="G21" s="45">
        <f>+IF(C21&lt;&gt;0,C21,C20)+IF(D21&lt;&gt;0, D21,D20)+IF(E21&lt;&gt;0, E21,E20)+IF(F21&lt;&gt;0,F21,F20)</f>
        <v>0</v>
      </c>
      <c r="H21" s="44">
        <v>0</v>
      </c>
      <c r="I21" s="44">
        <v>0</v>
      </c>
      <c r="J21" s="44">
        <v>0</v>
      </c>
      <c r="K21" s="44">
        <v>0</v>
      </c>
      <c r="L21" s="45">
        <f>+IF(H21&lt;&gt;0,H21,H20)+IF(I21&lt;&gt;0, I21,I20)+IF(J21&lt;&gt;0, J21,J20)+IF(K21&lt;&gt;0,K21,K20)</f>
        <v>0</v>
      </c>
      <c r="M21" s="44">
        <v>0</v>
      </c>
      <c r="N21" s="48">
        <f>+G21+L21+M21</f>
        <v>0</v>
      </c>
    </row>
    <row r="22" spans="1:14" s="55" customFormat="1" ht="13.5" x14ac:dyDescent="0.2">
      <c r="A22" s="34"/>
      <c r="B22" s="49" t="s">
        <v>25</v>
      </c>
      <c r="C22" s="50">
        <f>+C20-C21</f>
        <v>0</v>
      </c>
      <c r="D22" s="50">
        <f>+D20-D21</f>
        <v>0</v>
      </c>
      <c r="E22" s="50">
        <f>+E20-E21</f>
        <v>0</v>
      </c>
      <c r="F22" s="50">
        <f>+F20-F21</f>
        <v>0</v>
      </c>
      <c r="G22" s="51"/>
      <c r="H22" s="50">
        <f>+H20-H21</f>
        <v>0</v>
      </c>
      <c r="I22" s="50">
        <f>+I20-I21</f>
        <v>0</v>
      </c>
      <c r="J22" s="50">
        <f>+J20-J21</f>
        <v>0</v>
      </c>
      <c r="K22" s="50">
        <f>+K20-K21</f>
        <v>0</v>
      </c>
      <c r="L22" s="53"/>
      <c r="M22" s="52"/>
      <c r="N22" s="54"/>
    </row>
    <row r="23" spans="1:14" s="22" customFormat="1" ht="12.75" x14ac:dyDescent="0.2">
      <c r="A23" s="39" t="s">
        <v>14</v>
      </c>
      <c r="B23" s="40"/>
      <c r="C23" s="60"/>
      <c r="D23" s="56"/>
      <c r="E23" s="56"/>
      <c r="F23" s="56"/>
      <c r="G23" s="57"/>
      <c r="H23" s="56"/>
      <c r="I23" s="56"/>
      <c r="J23" s="56"/>
      <c r="K23" s="56"/>
      <c r="L23" s="51"/>
      <c r="M23" s="58"/>
      <c r="N23" s="59"/>
    </row>
    <row r="24" spans="1:14" s="55" customFormat="1" ht="14.25" x14ac:dyDescent="0.2">
      <c r="A24" s="34"/>
      <c r="B24" s="61" t="s">
        <v>26</v>
      </c>
      <c r="C24" s="50">
        <f t="shared" ref="C24:F26" si="0">+C8+C12+C16+C20</f>
        <v>0</v>
      </c>
      <c r="D24" s="50">
        <f t="shared" si="0"/>
        <v>0</v>
      </c>
      <c r="E24" s="50">
        <f t="shared" si="0"/>
        <v>0</v>
      </c>
      <c r="F24" s="50">
        <f t="shared" si="0"/>
        <v>0</v>
      </c>
      <c r="G24" s="51"/>
      <c r="H24" s="50">
        <f t="shared" ref="H24:K26" si="1">+H8+H12+H16+H20</f>
        <v>0</v>
      </c>
      <c r="I24" s="50">
        <f t="shared" si="1"/>
        <v>0</v>
      </c>
      <c r="J24" s="50">
        <f t="shared" si="1"/>
        <v>0</v>
      </c>
      <c r="K24" s="50">
        <f t="shared" si="1"/>
        <v>0</v>
      </c>
      <c r="L24" s="51"/>
      <c r="M24" s="50"/>
      <c r="N24" s="62"/>
    </row>
    <row r="25" spans="1:14" s="55" customFormat="1" ht="14.25" x14ac:dyDescent="0.2">
      <c r="A25" s="34"/>
      <c r="B25" s="61" t="s">
        <v>27</v>
      </c>
      <c r="C25" s="50">
        <f t="shared" si="0"/>
        <v>0</v>
      </c>
      <c r="D25" s="50">
        <f t="shared" si="0"/>
        <v>0</v>
      </c>
      <c r="E25" s="50">
        <f t="shared" si="0"/>
        <v>0</v>
      </c>
      <c r="F25" s="50">
        <f t="shared" si="0"/>
        <v>0</v>
      </c>
      <c r="G25" s="51">
        <f>+IF(C25&lt;&gt;0,C25,C24)+IF(D25&lt;&gt;0, D25,D24)+IF(E25&lt;&gt;0, E25,E24)+IF(F25&lt;&gt;0,F25,F24)</f>
        <v>0</v>
      </c>
      <c r="H25" s="50">
        <f t="shared" si="1"/>
        <v>0</v>
      </c>
      <c r="I25" s="50">
        <f t="shared" si="1"/>
        <v>0</v>
      </c>
      <c r="J25" s="50">
        <f t="shared" si="1"/>
        <v>0</v>
      </c>
      <c r="K25" s="50">
        <f t="shared" si="1"/>
        <v>0</v>
      </c>
      <c r="L25" s="51">
        <f>+IF(H25&lt;&gt;0,H25,H24)+IF(I25&lt;&gt;0, I25,I24)+IF(J25&lt;&gt;0, J25,J24)+IF(K25&lt;&gt;0,K25,K24)</f>
        <v>0</v>
      </c>
      <c r="M25" s="50">
        <f>+M9+M13+M17+M21</f>
        <v>0</v>
      </c>
      <c r="N25" s="59">
        <f>+G25+L25+M25</f>
        <v>0</v>
      </c>
    </row>
    <row r="26" spans="1:14" s="55" customFormat="1" ht="14.25" x14ac:dyDescent="0.2">
      <c r="A26" s="63"/>
      <c r="B26" s="61" t="s">
        <v>28</v>
      </c>
      <c r="C26" s="52">
        <f t="shared" si="0"/>
        <v>0</v>
      </c>
      <c r="D26" s="52">
        <f t="shared" si="0"/>
        <v>0</v>
      </c>
      <c r="E26" s="52">
        <f t="shared" si="0"/>
        <v>0</v>
      </c>
      <c r="F26" s="52">
        <f t="shared" si="0"/>
        <v>0</v>
      </c>
      <c r="G26" s="53"/>
      <c r="H26" s="52">
        <f t="shared" si="1"/>
        <v>0</v>
      </c>
      <c r="I26" s="52">
        <f t="shared" si="1"/>
        <v>0</v>
      </c>
      <c r="J26" s="52">
        <f t="shared" si="1"/>
        <v>0</v>
      </c>
      <c r="K26" s="52">
        <f t="shared" si="1"/>
        <v>0</v>
      </c>
      <c r="L26" s="53"/>
      <c r="M26" s="52"/>
      <c r="N26" s="54"/>
    </row>
    <row r="27" spans="1:14" s="55" customFormat="1" ht="14.25" x14ac:dyDescent="0.2">
      <c r="A27" s="34"/>
      <c r="B27" s="64"/>
      <c r="C27" s="65"/>
      <c r="D27" s="66"/>
      <c r="E27" s="67"/>
      <c r="F27" s="68"/>
      <c r="G27" s="69"/>
      <c r="H27" s="70"/>
      <c r="I27" s="67"/>
      <c r="J27" s="66"/>
      <c r="K27" s="67"/>
      <c r="L27" s="71"/>
      <c r="M27" s="67"/>
      <c r="N27" s="72"/>
    </row>
    <row r="28" spans="1:14" s="75" customFormat="1" ht="12.75" x14ac:dyDescent="0.2">
      <c r="A28" s="73"/>
      <c r="B28" s="93" t="s">
        <v>31</v>
      </c>
      <c r="C28" s="100">
        <v>42917</v>
      </c>
      <c r="D28" s="101">
        <v>43009</v>
      </c>
      <c r="E28" s="100">
        <v>43101</v>
      </c>
      <c r="F28" s="102">
        <v>43191</v>
      </c>
      <c r="G28" s="74">
        <f>+C24</f>
        <v>0</v>
      </c>
      <c r="H28" s="103">
        <v>43282</v>
      </c>
      <c r="I28" s="100">
        <v>43374</v>
      </c>
      <c r="J28" s="101">
        <v>43466</v>
      </c>
      <c r="K28" s="100">
        <v>43556</v>
      </c>
      <c r="L28" s="88"/>
      <c r="M28" s="109" t="s">
        <v>32</v>
      </c>
      <c r="N28" s="91">
        <f>+G28</f>
        <v>0</v>
      </c>
    </row>
    <row r="29" spans="1:14" s="55" customFormat="1" ht="14.25" hidden="1" x14ac:dyDescent="0.2">
      <c r="A29" s="34"/>
      <c r="B29" s="76" t="s">
        <v>29</v>
      </c>
      <c r="C29" s="67"/>
      <c r="D29" s="66">
        <f>+C30-C24</f>
        <v>0</v>
      </c>
      <c r="E29" s="67"/>
      <c r="F29" s="68"/>
      <c r="G29" s="67"/>
      <c r="H29" s="72"/>
      <c r="I29" s="67"/>
      <c r="J29" s="66"/>
      <c r="K29" s="67"/>
      <c r="L29" s="71"/>
      <c r="M29" s="67"/>
      <c r="N29" s="72"/>
    </row>
    <row r="30" spans="1:14" s="55" customFormat="1" ht="14.25" hidden="1" x14ac:dyDescent="0.2">
      <c r="A30" s="63"/>
      <c r="B30" s="77" t="s">
        <v>30</v>
      </c>
      <c r="C30" s="78">
        <f>+N25*10%</f>
        <v>0</v>
      </c>
      <c r="D30" s="79">
        <f>+D24-D29</f>
        <v>0</v>
      </c>
      <c r="E30" s="78">
        <f>+ E24</f>
        <v>0</v>
      </c>
      <c r="F30" s="80">
        <f>+F24</f>
        <v>0</v>
      </c>
      <c r="G30" s="78">
        <f>+C30+D30+E30+F30</f>
        <v>0</v>
      </c>
      <c r="H30" s="81">
        <f>+H26</f>
        <v>0</v>
      </c>
      <c r="I30" s="78">
        <f>+I26</f>
        <v>0</v>
      </c>
      <c r="J30" s="79">
        <f>+J26</f>
        <v>0</v>
      </c>
      <c r="K30" s="78">
        <f>+K26</f>
        <v>0</v>
      </c>
      <c r="L30" s="82">
        <f>+H30+I30+J30+K30</f>
        <v>0</v>
      </c>
      <c r="M30" s="78">
        <f>+M25</f>
        <v>0</v>
      </c>
      <c r="N30" s="81">
        <f>+G30+L30+M30</f>
        <v>0</v>
      </c>
    </row>
    <row r="31" spans="1:14" s="22" customFormat="1" ht="12.75" x14ac:dyDescent="0.2">
      <c r="A31" s="1"/>
      <c r="B31" s="1"/>
      <c r="C31" s="12"/>
      <c r="D31" s="12"/>
      <c r="E31" s="12"/>
      <c r="F31" s="12"/>
      <c r="G31" s="13"/>
      <c r="H31" s="12"/>
      <c r="I31" s="12"/>
      <c r="J31" s="12"/>
      <c r="K31" s="12"/>
      <c r="L31" s="13"/>
      <c r="M31" s="12"/>
      <c r="N31" s="13"/>
    </row>
    <row r="32" spans="1:14" s="35" customFormat="1" ht="15" thickBot="1" x14ac:dyDescent="0.25">
      <c r="A32" s="86" t="str">
        <f>$A$3</f>
        <v>Gen Fund -- Appn</v>
      </c>
      <c r="B32" s="15"/>
      <c r="C32" s="87">
        <f>$C$3</f>
        <v>84018</v>
      </c>
      <c r="D32" s="19" t="str">
        <f>$I$1</f>
        <v>Dept of State Agency</v>
      </c>
      <c r="E32" s="17"/>
      <c r="F32" s="17"/>
      <c r="G32" s="96" t="str">
        <f>+$G$3</f>
        <v>Analyst:</v>
      </c>
      <c r="H32" s="97" t="str">
        <f>$H$3</f>
        <v>J. Jones</v>
      </c>
      <c r="I32" s="19"/>
      <c r="J32" s="83" t="str">
        <f>+$J$3</f>
        <v>Statutory Authority:  Chapter 123, Section 01, Subsection 02, 2017</v>
      </c>
      <c r="K32" s="17"/>
      <c r="L32" s="20"/>
      <c r="M32" s="17"/>
      <c r="N32" s="21"/>
    </row>
    <row r="33" spans="1:14" s="35" customFormat="1" ht="12.75" x14ac:dyDescent="0.2">
      <c r="A33" s="23">
        <f>A4+1</f>
        <v>2</v>
      </c>
      <c r="B33" s="24" t="s">
        <v>10</v>
      </c>
      <c r="C33" s="14" t="str">
        <f>$C$4</f>
        <v>Administration</v>
      </c>
      <c r="D33" s="25"/>
      <c r="F33" s="25"/>
      <c r="G33" s="94" t="s">
        <v>33</v>
      </c>
      <c r="H33" s="98">
        <f>$I$2</f>
        <v>10200</v>
      </c>
      <c r="I33" s="25"/>
      <c r="J33" s="25"/>
      <c r="K33" s="25"/>
      <c r="L33" s="27"/>
      <c r="M33" s="25"/>
      <c r="N33" s="28"/>
    </row>
    <row r="34" spans="1:14" s="35" customFormat="1" ht="12" x14ac:dyDescent="0.2">
      <c r="A34" s="29"/>
      <c r="B34" s="30"/>
      <c r="C34" s="31" t="s">
        <v>0</v>
      </c>
      <c r="D34" s="31" t="s">
        <v>1</v>
      </c>
      <c r="E34" s="31" t="s">
        <v>19</v>
      </c>
      <c r="F34" s="31" t="s">
        <v>2</v>
      </c>
      <c r="G34" s="32" t="s">
        <v>3</v>
      </c>
      <c r="H34" s="31" t="s">
        <v>4</v>
      </c>
      <c r="I34" s="31" t="s">
        <v>5</v>
      </c>
      <c r="J34" s="31" t="s">
        <v>6</v>
      </c>
      <c r="K34" s="31" t="s">
        <v>7</v>
      </c>
      <c r="L34" s="32" t="s">
        <v>8</v>
      </c>
      <c r="M34" s="31"/>
      <c r="N34" s="33" t="s">
        <v>9</v>
      </c>
    </row>
    <row r="35" spans="1:14" s="35" customFormat="1" ht="12" x14ac:dyDescent="0.2">
      <c r="A35" s="34"/>
      <c r="C35" s="36" t="s">
        <v>10</v>
      </c>
      <c r="D35" s="36" t="s">
        <v>10</v>
      </c>
      <c r="E35" s="36" t="s">
        <v>10</v>
      </c>
      <c r="F35" s="36" t="s">
        <v>10</v>
      </c>
      <c r="G35" s="37" t="s">
        <v>11</v>
      </c>
      <c r="H35" s="36" t="s">
        <v>10</v>
      </c>
      <c r="I35" s="36" t="s">
        <v>10</v>
      </c>
      <c r="J35" s="36" t="s">
        <v>10</v>
      </c>
      <c r="K35" s="36" t="s">
        <v>10</v>
      </c>
      <c r="L35" s="37" t="s">
        <v>12</v>
      </c>
      <c r="M35" s="36" t="s">
        <v>13</v>
      </c>
      <c r="N35" s="38" t="s">
        <v>14</v>
      </c>
    </row>
    <row r="36" spans="1:14" s="22" customFormat="1" ht="12.75" x14ac:dyDescent="0.2">
      <c r="A36" s="39" t="s">
        <v>15</v>
      </c>
      <c r="B36" s="40"/>
      <c r="C36" s="31"/>
      <c r="D36" s="31"/>
      <c r="E36" s="31"/>
      <c r="F36" s="31"/>
      <c r="G36" s="32"/>
      <c r="H36" s="31"/>
      <c r="I36" s="31"/>
      <c r="J36" s="31"/>
      <c r="K36" s="31"/>
      <c r="L36" s="32"/>
      <c r="M36" s="31"/>
      <c r="N36" s="41"/>
    </row>
    <row r="37" spans="1:14" s="22" customFormat="1" ht="13.5" x14ac:dyDescent="0.2">
      <c r="A37" s="42"/>
      <c r="B37" s="43" t="s">
        <v>23</v>
      </c>
      <c r="C37" s="44">
        <v>0</v>
      </c>
      <c r="D37" s="44">
        <v>0</v>
      </c>
      <c r="E37" s="44">
        <v>0</v>
      </c>
      <c r="F37" s="44">
        <v>0</v>
      </c>
      <c r="G37" s="45"/>
      <c r="H37" s="44">
        <v>0</v>
      </c>
      <c r="I37" s="44">
        <v>0</v>
      </c>
      <c r="J37" s="44">
        <v>0</v>
      </c>
      <c r="K37" s="44">
        <v>0</v>
      </c>
      <c r="L37" s="45"/>
      <c r="M37" s="44"/>
      <c r="N37" s="46"/>
    </row>
    <row r="38" spans="1:14" s="22" customFormat="1" ht="13.5" x14ac:dyDescent="0.2">
      <c r="A38" s="42"/>
      <c r="B38" s="43" t="s">
        <v>24</v>
      </c>
      <c r="C38" s="44">
        <v>0</v>
      </c>
      <c r="D38" s="44">
        <v>0</v>
      </c>
      <c r="E38" s="44">
        <v>0</v>
      </c>
      <c r="F38" s="44">
        <v>0</v>
      </c>
      <c r="G38" s="45">
        <f>+IF(C38&lt;&gt;0,C38,C37)+IF(D38&lt;&gt;0, D38,D37)+IF(E38&lt;&gt;0, E38,E37)+IF(F38&lt;&gt;0,F38,F37)</f>
        <v>0</v>
      </c>
      <c r="H38" s="44">
        <v>0</v>
      </c>
      <c r="I38" s="44">
        <v>0</v>
      </c>
      <c r="J38" s="44">
        <v>0</v>
      </c>
      <c r="K38" s="44">
        <v>0</v>
      </c>
      <c r="L38" s="45">
        <f>+IF(H38&lt;&gt;0,H38,H37)+IF(I38&lt;&gt;0, I38,I37)+IF(J38&lt;&gt;0, J38,J37)+IF(K38&lt;&gt;0,K38,K37)</f>
        <v>0</v>
      </c>
      <c r="M38" s="44">
        <v>0</v>
      </c>
      <c r="N38" s="48">
        <f>+G38+L38+M38</f>
        <v>0</v>
      </c>
    </row>
    <row r="39" spans="1:14" s="22" customFormat="1" ht="13.5" x14ac:dyDescent="0.2">
      <c r="A39" s="34"/>
      <c r="B39" s="49" t="s">
        <v>25</v>
      </c>
      <c r="C39" s="50">
        <f>+C37-C38</f>
        <v>0</v>
      </c>
      <c r="D39" s="50">
        <f>+D37-D38</f>
        <v>0</v>
      </c>
      <c r="E39" s="50">
        <f>+E37-E38</f>
        <v>0</v>
      </c>
      <c r="F39" s="50">
        <f>+F37-F38</f>
        <v>0</v>
      </c>
      <c r="G39" s="51"/>
      <c r="H39" s="50">
        <f>+H37-H38</f>
        <v>0</v>
      </c>
      <c r="I39" s="50">
        <f>+I37-I38</f>
        <v>0</v>
      </c>
      <c r="J39" s="50">
        <f>+J37-J38</f>
        <v>0</v>
      </c>
      <c r="K39" s="52">
        <f>+K37-K38</f>
        <v>0</v>
      </c>
      <c r="L39" s="53"/>
      <c r="M39" s="52"/>
      <c r="N39" s="54"/>
    </row>
    <row r="40" spans="1:14" s="22" customFormat="1" ht="12.75" x14ac:dyDescent="0.2">
      <c r="A40" s="39" t="s">
        <v>16</v>
      </c>
      <c r="B40" s="40"/>
      <c r="C40" s="56"/>
      <c r="D40" s="56"/>
      <c r="E40" s="56"/>
      <c r="F40" s="56"/>
      <c r="G40" s="57"/>
      <c r="H40" s="56"/>
      <c r="I40" s="56"/>
      <c r="J40" s="56"/>
      <c r="K40" s="56"/>
      <c r="L40" s="51"/>
      <c r="M40" s="58"/>
      <c r="N40" s="59"/>
    </row>
    <row r="41" spans="1:14" s="22" customFormat="1" ht="13.5" x14ac:dyDescent="0.2">
      <c r="A41" s="42"/>
      <c r="B41" s="43" t="s">
        <v>23</v>
      </c>
      <c r="C41" s="44">
        <v>0</v>
      </c>
      <c r="D41" s="44">
        <v>0</v>
      </c>
      <c r="E41" s="44">
        <v>0</v>
      </c>
      <c r="F41" s="44">
        <v>0</v>
      </c>
      <c r="G41" s="45"/>
      <c r="H41" s="44">
        <v>0</v>
      </c>
      <c r="I41" s="44">
        <v>0</v>
      </c>
      <c r="J41" s="44">
        <v>0</v>
      </c>
      <c r="K41" s="44">
        <v>0</v>
      </c>
      <c r="L41" s="45"/>
      <c r="M41" s="44"/>
      <c r="N41" s="46"/>
    </row>
    <row r="42" spans="1:14" s="22" customFormat="1" ht="13.5" x14ac:dyDescent="0.2">
      <c r="A42" s="42"/>
      <c r="B42" s="43" t="s">
        <v>24</v>
      </c>
      <c r="C42" s="44">
        <v>0</v>
      </c>
      <c r="D42" s="44">
        <v>0</v>
      </c>
      <c r="E42" s="44">
        <v>0</v>
      </c>
      <c r="F42" s="44">
        <v>0</v>
      </c>
      <c r="G42" s="45">
        <f>+IF(C42&lt;&gt;0,C42,C41)+IF(D42&lt;&gt;0, D42,D41)+IF(E42&lt;&gt;0, E42,E41)+IF(F42&lt;&gt;0,F42,F41)</f>
        <v>0</v>
      </c>
      <c r="H42" s="44">
        <v>0</v>
      </c>
      <c r="I42" s="44">
        <v>0</v>
      </c>
      <c r="J42" s="44">
        <v>0</v>
      </c>
      <c r="K42" s="44">
        <v>0</v>
      </c>
      <c r="L42" s="45">
        <f>+IF(H42&lt;&gt;0,H42,H41)+IF(I42&lt;&gt;0, I42,I41)+IF(J42&lt;&gt;0, J42,J41)+IF(K42&lt;&gt;0,K42,K41)</f>
        <v>0</v>
      </c>
      <c r="M42" s="44">
        <v>0</v>
      </c>
      <c r="N42" s="48">
        <f>+G42+L42+M42</f>
        <v>0</v>
      </c>
    </row>
    <row r="43" spans="1:14" s="22" customFormat="1" ht="13.5" x14ac:dyDescent="0.2">
      <c r="A43" s="34"/>
      <c r="B43" s="49" t="s">
        <v>25</v>
      </c>
      <c r="C43" s="50">
        <f>+C41-C42</f>
        <v>0</v>
      </c>
      <c r="D43" s="50">
        <f>+D41-D42</f>
        <v>0</v>
      </c>
      <c r="E43" s="50">
        <f>+E41-E42</f>
        <v>0</v>
      </c>
      <c r="F43" s="50">
        <f>+F41-F42</f>
        <v>0</v>
      </c>
      <c r="G43" s="51"/>
      <c r="H43" s="50">
        <f>+H41-H42</f>
        <v>0</v>
      </c>
      <c r="I43" s="50">
        <f>+I41-I42</f>
        <v>0</v>
      </c>
      <c r="J43" s="50">
        <f>+J41-J42</f>
        <v>0</v>
      </c>
      <c r="K43" s="50">
        <f>+K41-K42</f>
        <v>0</v>
      </c>
      <c r="L43" s="53"/>
      <c r="M43" s="52"/>
      <c r="N43" s="54"/>
    </row>
    <row r="44" spans="1:14" s="22" customFormat="1" ht="12.75" x14ac:dyDescent="0.2">
      <c r="A44" s="39" t="s">
        <v>17</v>
      </c>
      <c r="B44" s="40"/>
      <c r="C44" s="56"/>
      <c r="D44" s="56"/>
      <c r="E44" s="56"/>
      <c r="F44" s="56"/>
      <c r="G44" s="57"/>
      <c r="H44" s="56"/>
      <c r="I44" s="56"/>
      <c r="J44" s="56"/>
      <c r="K44" s="56"/>
      <c r="L44" s="51"/>
      <c r="M44" s="58"/>
      <c r="N44" s="59"/>
    </row>
    <row r="45" spans="1:14" s="22" customFormat="1" ht="13.5" x14ac:dyDescent="0.2">
      <c r="A45" s="42"/>
      <c r="B45" s="43" t="s">
        <v>23</v>
      </c>
      <c r="C45" s="44">
        <v>0</v>
      </c>
      <c r="D45" s="44">
        <v>0</v>
      </c>
      <c r="E45" s="44">
        <v>0</v>
      </c>
      <c r="F45" s="44">
        <v>0</v>
      </c>
      <c r="G45" s="45"/>
      <c r="H45" s="44">
        <v>0</v>
      </c>
      <c r="I45" s="44">
        <v>0</v>
      </c>
      <c r="J45" s="44">
        <v>0</v>
      </c>
      <c r="K45" s="44">
        <v>0</v>
      </c>
      <c r="L45" s="45"/>
      <c r="M45" s="44"/>
      <c r="N45" s="46"/>
    </row>
    <row r="46" spans="1:14" s="22" customFormat="1" ht="13.5" x14ac:dyDescent="0.2">
      <c r="A46" s="42"/>
      <c r="B46" s="43" t="s">
        <v>24</v>
      </c>
      <c r="C46" s="44">
        <v>0</v>
      </c>
      <c r="D46" s="44">
        <v>0</v>
      </c>
      <c r="E46" s="44">
        <v>0</v>
      </c>
      <c r="F46" s="44">
        <v>0</v>
      </c>
      <c r="G46" s="45">
        <f>+IF(C46&lt;&gt;0,C46,C45)+IF(D46&lt;&gt;0, D46,D45)+IF(E46&lt;&gt;0, E46,E45)+IF(F46&lt;&gt;0,F46,F45)</f>
        <v>0</v>
      </c>
      <c r="H46" s="44">
        <v>0</v>
      </c>
      <c r="I46" s="44">
        <v>0</v>
      </c>
      <c r="J46" s="44">
        <v>0</v>
      </c>
      <c r="K46" s="44">
        <v>0</v>
      </c>
      <c r="L46" s="45">
        <f>+IF(H46&lt;&gt;0,H46,H45)+IF(I46&lt;&gt;0, I46,I45)+IF(J46&lt;&gt;0, J46,J45)+IF(K46&lt;&gt;0,K46,K45)</f>
        <v>0</v>
      </c>
      <c r="M46" s="44">
        <v>0</v>
      </c>
      <c r="N46" s="48">
        <f>+G46+L46+M46</f>
        <v>0</v>
      </c>
    </row>
    <row r="47" spans="1:14" s="22" customFormat="1" ht="13.5" x14ac:dyDescent="0.2">
      <c r="A47" s="34"/>
      <c r="B47" s="49" t="s">
        <v>25</v>
      </c>
      <c r="C47" s="50">
        <f>+C45-C46</f>
        <v>0</v>
      </c>
      <c r="D47" s="50">
        <f>+D45-D46</f>
        <v>0</v>
      </c>
      <c r="E47" s="50">
        <f>+E45-E46</f>
        <v>0</v>
      </c>
      <c r="F47" s="50">
        <f>+F45-F46</f>
        <v>0</v>
      </c>
      <c r="G47" s="51"/>
      <c r="H47" s="50">
        <f>+H45-H46</f>
        <v>0</v>
      </c>
      <c r="I47" s="50">
        <f>+I45-I46</f>
        <v>0</v>
      </c>
      <c r="J47" s="50">
        <f>+J45-J46</f>
        <v>0</v>
      </c>
      <c r="K47" s="50">
        <f>+K45-K46</f>
        <v>0</v>
      </c>
      <c r="L47" s="53"/>
      <c r="M47" s="52"/>
      <c r="N47" s="54"/>
    </row>
    <row r="48" spans="1:14" s="22" customFormat="1" ht="12.75" x14ac:dyDescent="0.2">
      <c r="A48" s="39" t="s">
        <v>18</v>
      </c>
      <c r="B48" s="40"/>
      <c r="C48" s="56"/>
      <c r="D48" s="56"/>
      <c r="E48" s="56"/>
      <c r="F48" s="56"/>
      <c r="G48" s="57"/>
      <c r="H48" s="56"/>
      <c r="I48" s="56"/>
      <c r="J48" s="56"/>
      <c r="K48" s="56"/>
      <c r="L48" s="51"/>
      <c r="M48" s="58"/>
      <c r="N48" s="59"/>
    </row>
    <row r="49" spans="1:14" s="22" customFormat="1" ht="13.5" x14ac:dyDescent="0.2">
      <c r="A49" s="42"/>
      <c r="B49" s="43" t="s">
        <v>23</v>
      </c>
      <c r="C49" s="44">
        <v>0</v>
      </c>
      <c r="D49" s="44">
        <v>0</v>
      </c>
      <c r="E49" s="44">
        <v>0</v>
      </c>
      <c r="F49" s="44">
        <v>0</v>
      </c>
      <c r="G49" s="45"/>
      <c r="H49" s="44">
        <v>0</v>
      </c>
      <c r="I49" s="44">
        <v>0</v>
      </c>
      <c r="J49" s="44">
        <v>0</v>
      </c>
      <c r="K49" s="44">
        <v>0</v>
      </c>
      <c r="L49" s="45"/>
      <c r="M49" s="44"/>
      <c r="N49" s="46"/>
    </row>
    <row r="50" spans="1:14" s="22" customFormat="1" ht="13.5" x14ac:dyDescent="0.2">
      <c r="A50" s="42"/>
      <c r="B50" s="43" t="s">
        <v>24</v>
      </c>
      <c r="C50" s="44">
        <v>0</v>
      </c>
      <c r="D50" s="44">
        <v>0</v>
      </c>
      <c r="E50" s="44">
        <v>0</v>
      </c>
      <c r="F50" s="44">
        <v>0</v>
      </c>
      <c r="G50" s="45">
        <f>+IF(C50&lt;&gt;0,C50,C49)+IF(D50&lt;&gt;0, D50,D49)+IF(E50&lt;&gt;0, E50,E49)+IF(F50&lt;&gt;0,F50,F49)</f>
        <v>0</v>
      </c>
      <c r="H50" s="44">
        <v>0</v>
      </c>
      <c r="I50" s="44">
        <v>0</v>
      </c>
      <c r="J50" s="44">
        <v>0</v>
      </c>
      <c r="K50" s="44">
        <v>0</v>
      </c>
      <c r="L50" s="45">
        <f>+IF(H50&lt;&gt;0,H50,H49)+IF(I50&lt;&gt;0, I50,I49)+IF(J50&lt;&gt;0, J50,J49)+IF(K50&lt;&gt;0,K50,K49)</f>
        <v>0</v>
      </c>
      <c r="M50" s="44">
        <v>0</v>
      </c>
      <c r="N50" s="48">
        <f>+G50+L50+M50</f>
        <v>0</v>
      </c>
    </row>
    <row r="51" spans="1:14" s="22" customFormat="1" ht="13.5" x14ac:dyDescent="0.2">
      <c r="A51" s="34"/>
      <c r="B51" s="49" t="s">
        <v>25</v>
      </c>
      <c r="C51" s="50">
        <f>+C49-C50</f>
        <v>0</v>
      </c>
      <c r="D51" s="50">
        <f>+D49-D50</f>
        <v>0</v>
      </c>
      <c r="E51" s="50">
        <f>+E49-E50</f>
        <v>0</v>
      </c>
      <c r="F51" s="50">
        <f>+F49-F50</f>
        <v>0</v>
      </c>
      <c r="G51" s="51"/>
      <c r="H51" s="50">
        <f>+H49-H50</f>
        <v>0</v>
      </c>
      <c r="I51" s="50">
        <f>+I49-I50</f>
        <v>0</v>
      </c>
      <c r="J51" s="50">
        <f>+J49-J50</f>
        <v>0</v>
      </c>
      <c r="K51" s="50">
        <f>+K49-K50</f>
        <v>0</v>
      </c>
      <c r="L51" s="53"/>
      <c r="M51" s="52"/>
      <c r="N51" s="54"/>
    </row>
    <row r="52" spans="1:14" s="22" customFormat="1" ht="12.75" x14ac:dyDescent="0.2">
      <c r="A52" s="39" t="s">
        <v>14</v>
      </c>
      <c r="B52" s="40"/>
      <c r="C52" s="60"/>
      <c r="D52" s="56"/>
      <c r="E52" s="56"/>
      <c r="F52" s="56"/>
      <c r="G52" s="57"/>
      <c r="H52" s="56"/>
      <c r="I52" s="56"/>
      <c r="J52" s="56"/>
      <c r="K52" s="56"/>
      <c r="L52" s="51"/>
      <c r="M52" s="58"/>
      <c r="N52" s="59"/>
    </row>
    <row r="53" spans="1:14" s="22" customFormat="1" ht="14.25" x14ac:dyDescent="0.2">
      <c r="A53" s="34"/>
      <c r="B53" s="61" t="s">
        <v>26</v>
      </c>
      <c r="C53" s="50">
        <f t="shared" ref="C53:F55" si="2">+C37+C41+C45+C49</f>
        <v>0</v>
      </c>
      <c r="D53" s="50">
        <f t="shared" si="2"/>
        <v>0</v>
      </c>
      <c r="E53" s="50">
        <f t="shared" si="2"/>
        <v>0</v>
      </c>
      <c r="F53" s="50">
        <f t="shared" si="2"/>
        <v>0</v>
      </c>
      <c r="G53" s="51"/>
      <c r="H53" s="50">
        <f t="shared" ref="H53:K55" si="3">+H37+H41+H45+H49</f>
        <v>0</v>
      </c>
      <c r="I53" s="50">
        <f t="shared" si="3"/>
        <v>0</v>
      </c>
      <c r="J53" s="50">
        <f t="shared" si="3"/>
        <v>0</v>
      </c>
      <c r="K53" s="50">
        <f t="shared" si="3"/>
        <v>0</v>
      </c>
      <c r="L53" s="51"/>
      <c r="M53" s="50"/>
      <c r="N53" s="62"/>
    </row>
    <row r="54" spans="1:14" s="22" customFormat="1" ht="14.25" x14ac:dyDescent="0.2">
      <c r="A54" s="34"/>
      <c r="B54" s="61" t="s">
        <v>27</v>
      </c>
      <c r="C54" s="50">
        <f t="shared" si="2"/>
        <v>0</v>
      </c>
      <c r="D54" s="50">
        <f t="shared" si="2"/>
        <v>0</v>
      </c>
      <c r="E54" s="50">
        <f t="shared" si="2"/>
        <v>0</v>
      </c>
      <c r="F54" s="50">
        <f t="shared" si="2"/>
        <v>0</v>
      </c>
      <c r="G54" s="51">
        <f>+IF(C54&lt;&gt;0,C54,C53)+IF(D54&lt;&gt;0, D54,D53)+IF(E54&lt;&gt;0, E54,E53)+IF(F54&lt;&gt;0,F54,F53)</f>
        <v>0</v>
      </c>
      <c r="H54" s="50">
        <f t="shared" si="3"/>
        <v>0</v>
      </c>
      <c r="I54" s="50">
        <f t="shared" si="3"/>
        <v>0</v>
      </c>
      <c r="J54" s="50">
        <f t="shared" si="3"/>
        <v>0</v>
      </c>
      <c r="K54" s="50">
        <f t="shared" si="3"/>
        <v>0</v>
      </c>
      <c r="L54" s="51">
        <f>+IF(H54&lt;&gt;0,H54,H53)+IF(I54&lt;&gt;0, I54,I53)+IF(J54&lt;&gt;0, J54,J53)+IF(K54&lt;&gt;0,K54,K53)</f>
        <v>0</v>
      </c>
      <c r="M54" s="50">
        <f>+M38+M42+M46+M50</f>
        <v>0</v>
      </c>
      <c r="N54" s="59">
        <f>+G54+L54+M54</f>
        <v>0</v>
      </c>
    </row>
    <row r="55" spans="1:14" s="22" customFormat="1" ht="14.25" x14ac:dyDescent="0.2">
      <c r="A55" s="63"/>
      <c r="B55" s="61" t="s">
        <v>28</v>
      </c>
      <c r="C55" s="52">
        <f t="shared" si="2"/>
        <v>0</v>
      </c>
      <c r="D55" s="52">
        <f t="shared" si="2"/>
        <v>0</v>
      </c>
      <c r="E55" s="52">
        <f t="shared" si="2"/>
        <v>0</v>
      </c>
      <c r="F55" s="52">
        <f t="shared" si="2"/>
        <v>0</v>
      </c>
      <c r="G55" s="53"/>
      <c r="H55" s="52">
        <f t="shared" si="3"/>
        <v>0</v>
      </c>
      <c r="I55" s="52">
        <f t="shared" si="3"/>
        <v>0</v>
      </c>
      <c r="J55" s="52">
        <f t="shared" si="3"/>
        <v>0</v>
      </c>
      <c r="K55" s="52">
        <f t="shared" si="3"/>
        <v>0</v>
      </c>
      <c r="L55" s="53"/>
      <c r="M55" s="52"/>
      <c r="N55" s="54"/>
    </row>
    <row r="56" spans="1:14" s="22" customFormat="1" ht="14.25" x14ac:dyDescent="0.2">
      <c r="A56" s="34"/>
      <c r="B56" s="64"/>
      <c r="C56" s="65"/>
      <c r="D56" s="66"/>
      <c r="E56" s="67"/>
      <c r="F56" s="68"/>
      <c r="G56" s="69"/>
      <c r="H56" s="70"/>
      <c r="I56" s="67"/>
      <c r="J56" s="66"/>
      <c r="K56" s="67"/>
      <c r="L56" s="71"/>
      <c r="M56" s="67"/>
      <c r="N56" s="72"/>
    </row>
    <row r="57" spans="1:14" s="22" customFormat="1" ht="12.75" x14ac:dyDescent="0.2">
      <c r="A57" s="73"/>
      <c r="B57" s="93" t="s">
        <v>31</v>
      </c>
      <c r="C57" s="92">
        <f>+$C$28</f>
        <v>42917</v>
      </c>
      <c r="D57" s="92">
        <f>+$D$28</f>
        <v>43009</v>
      </c>
      <c r="E57" s="92">
        <f>+$E$28</f>
        <v>43101</v>
      </c>
      <c r="F57" s="92">
        <f>+$F$28</f>
        <v>43191</v>
      </c>
      <c r="G57" s="74">
        <f>+C53+D53</f>
        <v>0</v>
      </c>
      <c r="H57" s="92">
        <f>+$H$28</f>
        <v>43282</v>
      </c>
      <c r="I57" s="92">
        <f>+$I$28</f>
        <v>43374</v>
      </c>
      <c r="J57" s="92">
        <f>+$J$28</f>
        <v>43466</v>
      </c>
      <c r="K57" s="92">
        <f>+$K$28</f>
        <v>43556</v>
      </c>
      <c r="L57" s="88"/>
      <c r="M57" s="89"/>
      <c r="N57" s="90"/>
    </row>
    <row r="58" spans="1:14" s="22" customFormat="1" ht="12.75" x14ac:dyDescent="0.2">
      <c r="A58" s="1"/>
      <c r="B58" s="1"/>
      <c r="C58" s="12"/>
      <c r="D58" s="12"/>
      <c r="E58" s="12"/>
      <c r="F58" s="12"/>
      <c r="G58" s="13"/>
      <c r="H58" s="12"/>
      <c r="I58" s="12"/>
      <c r="J58" s="12"/>
      <c r="K58" s="12"/>
      <c r="L58" s="35"/>
      <c r="M58" s="84" t="s">
        <v>38</v>
      </c>
      <c r="N58" s="85">
        <f>G28</f>
        <v>0</v>
      </c>
    </row>
    <row r="59" spans="1:14" ht="12" x14ac:dyDescent="0.2">
      <c r="L59" s="35"/>
      <c r="M59" s="84" t="s">
        <v>37</v>
      </c>
      <c r="N59" s="85">
        <f>SUM(G57-N58)</f>
        <v>0</v>
      </c>
    </row>
  </sheetData>
  <pageMargins left="0.7" right="0.7" top="0.32" bottom="0.32" header="0.25" footer="0.03"/>
  <pageSetup scale="70" orientation="landscape" r:id="rId1"/>
  <headerFooter alignWithMargins="0">
    <oddFooter>&amp;L&amp;"Times New Roman,Regular"&amp;Z&amp;F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06C7E7E5753048BAEDF530717DD892" ma:contentTypeVersion="7" ma:contentTypeDescription="Create a new document." ma:contentTypeScope="" ma:versionID="5f8949e5aaa248e6d06af9c2526a511d">
  <xsd:schema xmlns:xsd="http://www.w3.org/2001/XMLSchema" xmlns:xs="http://www.w3.org/2001/XMLSchema" xmlns:p="http://schemas.microsoft.com/office/2006/metadata/properties" xmlns:ns1="http://schemas.microsoft.com/sharepoint/v3" xmlns:ns2="efde67e2-bd96-45fc-ad28-2d1d0cc84757" xmlns:ns3="c11a4dd1-9999-41de-ad6b-508521c3559d" targetNamespace="http://schemas.microsoft.com/office/2006/metadata/properties" ma:root="true" ma:fieldsID="6380f48e4c6527655b90ed53392613f9" ns1:_="" ns2:_="" ns3:_="">
    <xsd:import namespace="http://schemas.microsoft.com/sharepoint/v3"/>
    <xsd:import namespace="efde67e2-bd96-45fc-ad28-2d1d0cc84757"/>
    <xsd:import namespace="c11a4dd1-9999-41de-ad6b-508521c3559d"/>
    <xsd:element name="properties">
      <xsd:complexType>
        <xsd:sequence>
          <xsd:element name="documentManagement">
            <xsd:complexType>
              <xsd:all>
                <xsd:element ref="ns2:Topic" minOccurs="0"/>
                <xsd:element ref="ns2:Sub_x002d_topic" minOccurs="0"/>
                <xsd:element ref="ns1:PublishingStartDate" minOccurs="0"/>
                <xsd:element ref="ns1:PublishingExpirationDate" minOccurs="0"/>
                <xsd:element ref="ns2:Number" minOccurs="0"/>
                <xsd:element ref="ns2:Document_x0020_Tit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de67e2-bd96-45fc-ad28-2d1d0cc84757" elementFormDefault="qualified">
    <xsd:import namespace="http://schemas.microsoft.com/office/2006/documentManagement/types"/>
    <xsd:import namespace="http://schemas.microsoft.com/office/infopath/2007/PartnerControls"/>
    <xsd:element name="Topic" ma:index="2" nillable="true" ma:displayName="Topic" ma:default="(Empty)" ma:format="Dropdown" ma:internalName="Topic">
      <xsd:simpleType>
        <xsd:union memberTypes="dms:Text">
          <xsd:simpleType>
            <xsd:restriction base="dms:Choice">
              <xsd:enumeration value="(Empty)"/>
              <xsd:enumeration value="Budget Instructions"/>
              <xsd:enumeration value="Budget Process"/>
              <xsd:enumeration value="E-Board/IJWM"/>
              <xsd:enumeration value="OAR"/>
              <xsd:enumeration value="SABRS"/>
              <xsd:enumeration value="CPC"/>
            </xsd:restriction>
          </xsd:simpleType>
        </xsd:union>
      </xsd:simpleType>
    </xsd:element>
    <xsd:element name="Sub_x002d_topic" ma:index="3" nillable="true" ma:displayName="Sub-topic" ma:default="(Empty)" ma:format="Dropdown" ma:internalName="Sub_x002d_topic">
      <xsd:simpleType>
        <xsd:union memberTypes="dms:Text">
          <xsd:simpleType>
            <xsd:restriction base="dms:Choice">
              <xsd:enumeration value="(Empty)"/>
              <xsd:enumeration value="Allotment Process"/>
              <xsd:enumeration value="Budget Development"/>
              <xsd:enumeration value="Budget Execution"/>
              <xsd:enumeration value="Budget Kick-off"/>
              <xsd:enumeration value="Form"/>
              <xsd:enumeration value="Legislative Concepts"/>
              <xsd:enumeration value="Operations"/>
              <xsd:enumeration value="Web Sources"/>
              <xsd:enumeration value="Other"/>
            </xsd:restriction>
          </xsd:simpleType>
        </xsd:union>
      </xsd:simpleType>
    </xsd:element>
    <xsd:element name="Number" ma:index="12" nillable="true" ma:displayName="Number" ma:internalName="Number">
      <xsd:simpleType>
        <xsd:restriction base="dms:Text">
          <xsd:maxLength value="255"/>
        </xsd:restriction>
      </xsd:simpleType>
    </xsd:element>
    <xsd:element name="Document_x0020_Title" ma:index="13" nillable="true" ma:displayName="Document Title" ma:description="Type the fill name of the document and link to the short document file name"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itle xmlns="efde67e2-bd96-45fc-ad28-2d1d0cc84757">
      <Url xsi:nil="true"/>
      <Description xsi:nil="true"/>
    </Document_x0020_Title>
    <Sub_x002d_topic xmlns="efde67e2-bd96-45fc-ad28-2d1d0cc84757">Allotment Process</Sub_x002d_topic>
    <Number xmlns="efde67e2-bd96-45fc-ad28-2d1d0cc84757" xsi:nil="true"/>
    <Topic xmlns="efde67e2-bd96-45fc-ad28-2d1d0cc84757">SABRS</Topic>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E8BEF98-45A5-4CCE-8371-FE78371BC14C}">
  <ds:schemaRefs>
    <ds:schemaRef ds:uri="http://schemas.microsoft.com/sharepoint/v3/contenttype/forms"/>
  </ds:schemaRefs>
</ds:datastoreItem>
</file>

<file path=customXml/itemProps2.xml><?xml version="1.0" encoding="utf-8"?>
<ds:datastoreItem xmlns:ds="http://schemas.openxmlformats.org/officeDocument/2006/customXml" ds:itemID="{DED43EE7-3272-4716-986E-F0A55D7A9990}"/>
</file>

<file path=customXml/itemProps3.xml><?xml version="1.0" encoding="utf-8"?>
<ds:datastoreItem xmlns:ds="http://schemas.openxmlformats.org/officeDocument/2006/customXml" ds:itemID="{615BCE69-77B0-4643-85EB-85E197BBF915}">
  <ds:schemaRefs>
    <ds:schemaRef ds:uri="http://schemas.microsoft.com/office/2006/metadata/properties"/>
    <ds:schemaRef ds:uri="http://schemas.microsoft.com/office/infopath/2007/PartnerControls"/>
    <ds:schemaRef ds:uri="http://schemas.microsoft.com/sharepoint/v3"/>
    <ds:schemaRef ds:uri="9afdbbc5-2738-4a0a-b66c-ae7e5881d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Allotment Guidelines</vt:lpstr>
      <vt:lpstr>Template Instruction</vt:lpstr>
      <vt:lpstr>allot # 1</vt:lpstr>
      <vt:lpstr>allot # 2</vt:lpstr>
      <vt:lpstr>'allot # 1'!Print_Area</vt:lpstr>
      <vt:lpstr>'allot # 2'!Print_Area</vt:lpstr>
      <vt:lpstr>'allot # 1'!Print_Titles</vt:lpstr>
      <vt:lpstr>'allot #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Allotment Form</dc:title>
  <dc:creator>Martha McDaniel</dc:creator>
  <cp:lastModifiedBy>OTERO Robert * DAS</cp:lastModifiedBy>
  <cp:lastPrinted>2018-10-15T16:06:28Z</cp:lastPrinted>
  <dcterms:created xsi:type="dcterms:W3CDTF">2000-02-15T23:25:55Z</dcterms:created>
  <dcterms:modified xsi:type="dcterms:W3CDTF">2023-04-14T22:24:59Z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0x0101006306C7E7E5753048BAEDF530717DD892</vt:lpwstr>
  </property>
</Properties>
</file>