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CV Rate" sheetId="1" r:id="rId1"/>
    <sheet name="Example" sheetId="2" r:id="rId2"/>
  </sheets>
  <definedNames>
    <definedName name="_xlnm.Print_Area" localSheetId="0">'CV Rate'!$B$2:$Q$59,'CV Rate'!$A$60:$L$95</definedName>
    <definedName name="_xlnm.Print_Area" localSheetId="1">'Example'!$B$2:$Q$59,'Example'!$A$60:$L$95</definedName>
  </definedNames>
  <calcPr fullCalcOnLoad="1" fullPrecision="0"/>
</workbook>
</file>

<file path=xl/sharedStrings.xml><?xml version="1.0" encoding="utf-8"?>
<sst xmlns="http://schemas.openxmlformats.org/spreadsheetml/2006/main" count="357" uniqueCount="91">
  <si>
    <t xml:space="preserve">Step 2: </t>
  </si>
  <si>
    <t>NOTE:  OSPA designates subject status broken out by pay code.  View your employee benefit package pay code listing (PTB2 xx, where xx is the 2-character benefit package.)  The "OT" column has one of five characters in it.  "B", "D", "N", "O", or "P".  "N" means non-subject. All the rest are subject (except accrual-only codes such as CTA).</t>
  </si>
  <si>
    <t>FLSA SUBJECT WAGES</t>
  </si>
  <si>
    <t>Step 1:</t>
  </si>
  <si>
    <t>B Codes</t>
  </si>
  <si>
    <t>D Codes</t>
  </si>
  <si>
    <t>P Codes</t>
  </si>
  <si>
    <t>$ Value</t>
  </si>
  <si>
    <t>Total</t>
  </si>
  <si>
    <t>You may use the calculators below to sum $ Values</t>
  </si>
  <si>
    <t>Step 3:</t>
  </si>
  <si>
    <t>EE Name:</t>
  </si>
  <si>
    <t>OR</t>
  </si>
  <si>
    <r>
      <t>Determine all hours/units covered by the FLSA REGULAR RATE OF PAY.  These are FLSA SUBJECT HOURS.</t>
    </r>
  </si>
  <si>
    <t>Timesheet D Codes</t>
  </si>
  <si>
    <t xml:space="preserve">P050 D Codes </t>
  </si>
  <si>
    <r>
      <t xml:space="preserve">Determine all money which makes up the regular rate of pay. Only use values from OSPA </t>
    </r>
    <r>
      <rPr>
        <b/>
        <sz val="10"/>
        <rFont val="Calibri"/>
        <family val="2"/>
      </rPr>
      <t>time screens</t>
    </r>
    <r>
      <rPr>
        <sz val="10"/>
        <rFont val="Calibri"/>
        <family val="2"/>
      </rPr>
      <t>. These are FLSA SUBJECT WAGES.</t>
    </r>
  </si>
  <si>
    <r>
      <t xml:space="preserve">Use </t>
    </r>
    <r>
      <rPr>
        <b/>
        <sz val="11"/>
        <color indexed="10"/>
        <rFont val="Calibri"/>
        <family val="2"/>
      </rPr>
      <t>ALL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hours/units that should have been entered on the EE's </t>
    </r>
    <r>
      <rPr>
        <b/>
        <u val="single"/>
        <sz val="11"/>
        <rFont val="Calibri"/>
        <family val="2"/>
      </rPr>
      <t>time screens</t>
    </r>
    <r>
      <rPr>
        <sz val="11"/>
        <rFont val="Calibri"/>
        <family val="2"/>
      </rPr>
      <t xml:space="preserve"> for </t>
    </r>
    <r>
      <rPr>
        <b/>
        <sz val="11"/>
        <color indexed="10"/>
        <rFont val="Calibri"/>
        <family val="2"/>
      </rPr>
      <t>full</t>
    </r>
    <r>
      <rPr>
        <sz val="11"/>
        <rFont val="Calibri"/>
        <family val="2"/>
      </rPr>
      <t xml:space="preserve"> month</t>
    </r>
  </si>
  <si>
    <r>
      <rPr>
        <b/>
        <sz val="11"/>
        <rFont val="Calibri"/>
        <family val="2"/>
      </rPr>
      <t>$</t>
    </r>
    <r>
      <rPr>
        <b/>
        <sz val="11"/>
        <color indexed="10"/>
        <rFont val="Calibri"/>
        <family val="2"/>
      </rPr>
      <t xml:space="preserve"> Value</t>
    </r>
    <r>
      <rPr>
        <sz val="11"/>
        <rFont val="Calibri"/>
        <family val="2"/>
      </rPr>
      <t xml:space="preserve"> 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'B' Codes</t>
    </r>
  </si>
  <si>
    <r>
      <rPr>
        <b/>
        <sz val="11"/>
        <rFont val="Calibri"/>
        <family val="2"/>
      </rPr>
      <t>$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Value</t>
    </r>
    <r>
      <rPr>
        <sz val="11"/>
        <rFont val="Calibri"/>
        <family val="2"/>
      </rPr>
      <t xml:space="preserve"> 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'D' Codes</t>
    </r>
  </si>
  <si>
    <r>
      <rPr>
        <b/>
        <sz val="11"/>
        <rFont val="Calibri"/>
        <family val="2"/>
      </rPr>
      <t>$</t>
    </r>
    <r>
      <rPr>
        <b/>
        <sz val="11"/>
        <color indexed="10"/>
        <rFont val="Calibri"/>
        <family val="2"/>
      </rPr>
      <t xml:space="preserve"> Value </t>
    </r>
    <r>
      <rPr>
        <sz val="11"/>
        <rFont val="Calibri"/>
        <family val="2"/>
      </rPr>
      <t xml:space="preserve">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'P' Codes</t>
    </r>
  </si>
  <si>
    <r>
      <rPr>
        <b/>
        <sz val="11"/>
        <color indexed="10"/>
        <rFont val="Calibri"/>
        <family val="2"/>
      </rPr>
      <t xml:space="preserve"> #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 'B' Code </t>
    </r>
    <r>
      <rPr>
        <b/>
        <sz val="11"/>
        <color indexed="10"/>
        <rFont val="Calibri"/>
        <family val="2"/>
      </rPr>
      <t>Hours</t>
    </r>
  </si>
  <si>
    <r>
      <rPr>
        <b/>
        <sz val="11"/>
        <color indexed="10"/>
        <rFont val="Calibri"/>
        <family val="2"/>
      </rPr>
      <t xml:space="preserve"> #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of </t>
    </r>
    <r>
      <rPr>
        <b/>
        <u val="single"/>
        <sz val="11"/>
        <rFont val="Calibri"/>
        <family val="2"/>
      </rPr>
      <t>P003/P004</t>
    </r>
    <r>
      <rPr>
        <sz val="11"/>
        <rFont val="Calibri"/>
        <family val="2"/>
      </rPr>
      <t xml:space="preserve">  'O' Code </t>
    </r>
    <r>
      <rPr>
        <b/>
        <sz val="11"/>
        <color indexed="10"/>
        <rFont val="Calibri"/>
        <family val="2"/>
      </rPr>
      <t>Hours</t>
    </r>
  </si>
  <si>
    <r>
      <rPr>
        <b/>
        <sz val="12"/>
        <color indexed="10"/>
        <rFont val="Calibri"/>
        <family val="2"/>
      </rPr>
      <t>÷</t>
    </r>
    <r>
      <rPr>
        <sz val="11"/>
        <rFont val="Calibri"/>
        <family val="2"/>
      </rPr>
      <t xml:space="preserve"> By FLSA SUBJECT HOURS</t>
    </r>
  </si>
  <si>
    <r>
      <rPr>
        <b/>
        <sz val="11"/>
        <color indexed="10"/>
        <rFont val="Calibri"/>
        <family val="2"/>
      </rPr>
      <t>Total</t>
    </r>
    <r>
      <rPr>
        <sz val="11"/>
        <rFont val="Calibri"/>
        <family val="2"/>
      </rPr>
      <t xml:space="preserve"> FLSA Subject Hours</t>
    </r>
  </si>
  <si>
    <t>Month 1</t>
  </si>
  <si>
    <t>Monthly Salary</t>
  </si>
  <si>
    <t>Month 2</t>
  </si>
  <si>
    <t>Month 3</t>
  </si>
  <si>
    <t xml:space="preserve">Month 4 </t>
  </si>
  <si>
    <t>Month 5</t>
  </si>
  <si>
    <t>Month 6</t>
  </si>
  <si>
    <t>EE Total Monthly Salary</t>
  </si>
  <si>
    <t>Month 4</t>
  </si>
  <si>
    <t xml:space="preserve">The proper method for determining the minimum pay rate for CV fully-paid leave is to determine regular rates for all the weeks in the 6 months preceding the leave, and then to add up all the compensation for the 6-month period, minus the compensation that’s excludable from the regular rate under the FLSA and then divide by the total number of hours worked during the 6 month period. </t>
  </si>
  <si>
    <t>As an overview, the FFCRA provides that in calculating paid leave provisions, the pay employees must receive is based on the “average regular rate.” This rate is determined over the 6 months preceding the leave (for employees who have been employed less than 6 months, you use their entire employment period). 29 CFR 826.25 provides the following steps.</t>
  </si>
  <si>
    <r>
      <rPr>
        <sz val="10.5"/>
        <rFont val="Calibri"/>
        <family val="2"/>
      </rPr>
      <t xml:space="preserve">This </t>
    </r>
    <r>
      <rPr>
        <sz val="10.5"/>
        <color indexed="62"/>
        <rFont val="Calibri"/>
        <family val="2"/>
      </rPr>
      <t>s</t>
    </r>
    <r>
      <rPr>
        <sz val="10.5"/>
        <rFont val="Calibri"/>
        <family val="2"/>
      </rPr>
      <t>preadsheet is for closed months. Enter</t>
    </r>
    <r>
      <rPr>
        <b/>
        <sz val="10.5"/>
        <rFont val="Calibri"/>
        <family val="2"/>
      </rPr>
      <t xml:space="preserve"> </t>
    </r>
    <r>
      <rPr>
        <b/>
        <sz val="10.5"/>
        <color indexed="10"/>
        <rFont val="Calibri"/>
        <family val="2"/>
      </rPr>
      <t>all</t>
    </r>
    <r>
      <rPr>
        <sz val="10.5"/>
        <rFont val="Calibri"/>
        <family val="2"/>
      </rPr>
      <t xml:space="preserve"> hours that should have appeared on the original timesheet for the last 6 months preceeding the month that CV was used.</t>
    </r>
  </si>
  <si>
    <t>O Codes</t>
  </si>
  <si>
    <r>
      <t xml:space="preserve">$ </t>
    </r>
    <r>
      <rPr>
        <b/>
        <sz val="11"/>
        <color indexed="10"/>
        <rFont val="Calibri"/>
        <family val="2"/>
      </rPr>
      <t>Value</t>
    </r>
    <r>
      <rPr>
        <b/>
        <sz val="11"/>
        <rFont val="Calibri"/>
        <family val="2"/>
      </rPr>
      <t xml:space="preserve"> of P003/P004 </t>
    </r>
    <r>
      <rPr>
        <sz val="11"/>
        <rFont val="Calibri"/>
        <family val="2"/>
      </rPr>
      <t>'O' Codes</t>
    </r>
  </si>
  <si>
    <t>Monthly hours</t>
  </si>
  <si>
    <t xml:space="preserve">Total Monthly Hours </t>
  </si>
  <si>
    <t>B code hours</t>
  </si>
  <si>
    <t xml:space="preserve"> Value</t>
  </si>
  <si>
    <t>Value</t>
  </si>
  <si>
    <t>O code hours</t>
  </si>
  <si>
    <t>Average Regular Rate</t>
  </si>
  <si>
    <r>
      <rPr>
        <sz val="11"/>
        <color indexed="10"/>
        <rFont val="Calibri"/>
        <family val="2"/>
      </rPr>
      <t>Total</t>
    </r>
    <r>
      <rPr>
        <sz val="11"/>
        <rFont val="Calibri"/>
        <family val="2"/>
      </rPr>
      <t xml:space="preserve"> FLSA Subject Wages</t>
    </r>
  </si>
  <si>
    <r>
      <rPr>
        <b/>
        <sz val="11"/>
        <rFont val="Calibri"/>
        <family val="2"/>
      </rPr>
      <t xml:space="preserve">$ </t>
    </r>
    <r>
      <rPr>
        <b/>
        <sz val="11"/>
        <color indexed="10"/>
        <rFont val="Calibri"/>
        <family val="2"/>
      </rPr>
      <t>Value</t>
    </r>
    <r>
      <rPr>
        <b/>
        <sz val="11"/>
        <rFont val="Calibri"/>
        <family val="2"/>
      </rPr>
      <t xml:space="preserve"> of P050 'D' Codes</t>
    </r>
  </si>
  <si>
    <t>Calculate the AVERAGE REGULAR RATE OF PAY by dividing FLSA SUBJECT WAGES by FLSA SUBJECT HOURS.</t>
  </si>
  <si>
    <t>Complete Shaded Fields to Populate Entries Below</t>
  </si>
  <si>
    <t>If you complete the cells at right, this section will create P050 entries.</t>
  </si>
  <si>
    <r>
      <t xml:space="preserve">If you prefer to make </t>
    </r>
    <r>
      <rPr>
        <b/>
        <sz val="10"/>
        <color indexed="10"/>
        <rFont val="Calibri"/>
        <family val="2"/>
      </rPr>
      <t>lump sum</t>
    </r>
    <r>
      <rPr>
        <sz val="10"/>
        <rFont val="Calibri"/>
        <family val="2"/>
      </rPr>
      <t xml:space="preserve"> entries, see example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2.</t>
    </r>
    <r>
      <rPr>
        <sz val="10"/>
        <rFont val="Calibri"/>
        <family val="2"/>
      </rPr>
      <t xml:space="preserve"> below.</t>
    </r>
  </si>
  <si>
    <r>
      <rPr>
        <b/>
        <sz val="10"/>
        <color indexed="10"/>
        <rFont val="Calibri"/>
        <family val="2"/>
      </rPr>
      <t>1.</t>
    </r>
    <r>
      <rPr>
        <sz val="10"/>
        <rFont val="Calibri"/>
        <family val="2"/>
      </rPr>
      <t xml:space="preserve"> Prior Paid:</t>
    </r>
  </si>
  <si>
    <t>x</t>
  </si>
  <si>
    <t>=</t>
  </si>
  <si>
    <r>
      <rPr>
        <b/>
        <sz val="10"/>
        <color indexed="10"/>
        <rFont val="Calibri"/>
        <family val="2"/>
      </rPr>
      <t>2.</t>
    </r>
    <r>
      <rPr>
        <sz val="10"/>
        <rFont val="Calibri"/>
        <family val="2"/>
      </rPr>
      <t xml:space="preserve"> Newly Owed:</t>
    </r>
  </si>
  <si>
    <r>
      <t xml:space="preserve">Step 4: </t>
    </r>
    <r>
      <rPr>
        <b/>
        <sz val="10"/>
        <color indexed="10"/>
        <rFont val="Calibri"/>
        <family val="2"/>
      </rPr>
      <t>(Optional)</t>
    </r>
  </si>
  <si>
    <t>P050   OR0001111,99900,1,XXXXXX</t>
  </si>
  <si>
    <t xml:space="preserve">   EMPLOYEE, JOE</t>
  </si>
  <si>
    <t>PAY</t>
  </si>
  <si>
    <t>STRT</t>
  </si>
  <si>
    <t>STOP</t>
  </si>
  <si>
    <t>ADJ</t>
  </si>
  <si>
    <t>TYP</t>
  </si>
  <si>
    <t>DATE</t>
  </si>
  <si>
    <t>RATE</t>
  </si>
  <si>
    <t>UNITS</t>
  </si>
  <si>
    <t>AMOUNT</t>
  </si>
  <si>
    <t>A</t>
  </si>
  <si>
    <t>XXXXXX</t>
  </si>
  <si>
    <r>
      <t>A</t>
    </r>
  </si>
  <si>
    <r>
      <rPr>
        <b/>
        <sz val="10"/>
        <color indexed="10"/>
        <rFont val="Calibri"/>
        <family val="2"/>
      </rPr>
      <t>2.</t>
    </r>
    <r>
      <rPr>
        <b/>
        <sz val="10"/>
        <rFont val="Calibri"/>
        <family val="2"/>
      </rPr>
      <t xml:space="preserve">  Lump Sum Option:</t>
    </r>
  </si>
  <si>
    <r>
      <rPr>
        <b/>
        <sz val="10"/>
        <color indexed="10"/>
        <rFont val="Calibri"/>
        <family val="2"/>
      </rPr>
      <t>Prior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Regular Rate</t>
    </r>
  </si>
  <si>
    <r>
      <rPr>
        <b/>
        <sz val="10"/>
        <color indexed="10"/>
        <rFont val="Calibri"/>
        <family val="2"/>
      </rPr>
      <t>Prior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Total</t>
    </r>
  </si>
  <si>
    <r>
      <rPr>
        <b/>
        <sz val="10"/>
        <color indexed="10"/>
        <rFont val="Calibri"/>
        <family val="2"/>
      </rPr>
      <t>New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Total</t>
    </r>
  </si>
  <si>
    <r>
      <rPr>
        <b/>
        <sz val="10"/>
        <color indexed="10"/>
        <rFont val="Calibri"/>
        <family val="2"/>
      </rPr>
      <t>New</t>
    </r>
    <r>
      <rPr>
        <sz val="10"/>
        <rFont val="Calibri"/>
        <family val="2"/>
      </rPr>
      <t xml:space="preserve">  Average Regular Rate</t>
    </r>
  </si>
  <si>
    <t xml:space="preserve">  Hours</t>
  </si>
  <si>
    <r>
      <rPr>
        <b/>
        <sz val="10"/>
        <color indexed="10"/>
        <rFont val="Calibri"/>
        <family val="2"/>
      </rPr>
      <t>New</t>
    </r>
    <r>
      <rPr>
        <sz val="10"/>
        <rFont val="Calibri"/>
        <family val="2"/>
      </rPr>
      <t xml:space="preserve"> Rate Total </t>
    </r>
    <r>
      <rPr>
        <sz val="12"/>
        <color indexed="10"/>
        <rFont val="Arial Rounded MT Bold"/>
        <family val="2"/>
      </rPr>
      <t>-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Old</t>
    </r>
    <r>
      <rPr>
        <sz val="10"/>
        <rFont val="Calibri"/>
        <family val="2"/>
      </rPr>
      <t xml:space="preserve"> Rate Total</t>
    </r>
  </si>
  <si>
    <t>Jane Doe</t>
  </si>
  <si>
    <t>Annualized hours</t>
  </si>
  <si>
    <r>
      <rPr>
        <b/>
        <sz val="11"/>
        <color indexed="10"/>
        <rFont val="Calibri"/>
        <family val="2"/>
      </rPr>
      <t>Paid Monthly</t>
    </r>
    <r>
      <rPr>
        <b/>
        <sz val="11"/>
        <rFont val="Calibri"/>
        <family val="2"/>
      </rPr>
      <t xml:space="preserve"> Rate</t>
    </r>
  </si>
  <si>
    <t>CV</t>
  </si>
  <si>
    <r>
      <t xml:space="preserve"> Salary for </t>
    </r>
    <r>
      <rPr>
        <b/>
        <sz val="11"/>
        <color indexed="10"/>
        <rFont val="Calibri"/>
        <family val="2"/>
      </rPr>
      <t>CV Month</t>
    </r>
  </si>
  <si>
    <t>Rate for CV Month</t>
  </si>
  <si>
    <t># of CV Hours</t>
  </si>
  <si>
    <r>
      <t>Reversing/Adding P050</t>
    </r>
    <r>
      <rPr>
        <b/>
        <sz val="10"/>
        <rFont val="Calibri"/>
        <family val="2"/>
      </rPr>
      <t xml:space="preserve"> CV Entries (see item </t>
    </r>
    <r>
      <rPr>
        <b/>
        <sz val="10"/>
        <color indexed="10"/>
        <rFont val="Calibri"/>
        <family val="2"/>
      </rPr>
      <t>1.</t>
    </r>
    <r>
      <rPr>
        <b/>
        <sz val="10"/>
        <rFont val="Calibri"/>
        <family val="2"/>
      </rPr>
      <t xml:space="preserve"> below)</t>
    </r>
  </si>
  <si>
    <r>
      <rPr>
        <b/>
        <sz val="10"/>
        <color indexed="10"/>
        <rFont val="Calibri"/>
        <family val="2"/>
      </rPr>
      <t>1.</t>
    </r>
    <r>
      <rPr>
        <b/>
        <sz val="10"/>
        <rFont val="Calibri"/>
        <family val="2"/>
      </rPr>
      <t xml:space="preserve">  P050 CV Entries</t>
    </r>
  </si>
  <si>
    <r>
      <rPr>
        <b/>
        <sz val="10"/>
        <color indexed="10"/>
        <rFont val="Calibri"/>
        <family val="2"/>
      </rPr>
      <t>CV</t>
    </r>
    <r>
      <rPr>
        <sz val="10"/>
        <rFont val="Calibri"/>
        <family val="2"/>
      </rPr>
      <t xml:space="preserve"> Hours</t>
    </r>
  </si>
  <si>
    <t>0123456</t>
  </si>
  <si>
    <t>P030 Equivalent Rate</t>
  </si>
  <si>
    <t>If the amount above in the highlighted cell is a negative, you do not need to make a P050 entry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</si>
</sst>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\(0.00\)"/>
    <numFmt numFmtId="166" formatCode="[$-409]dddd\,\ mmmm\ dd\,\ yyyy"/>
    <numFmt numFmtId="167" formatCode="[$-409]h:mm:ss\ AM/PM"/>
    <numFmt numFmtId="168" formatCode="0_);\(0\)"/>
    <numFmt numFmtId="169" formatCode="[$-409]dddd\,\ mmmm\ d\,\ yyyy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.5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11"/>
      <name val="Arial"/>
      <family val="2"/>
    </font>
    <font>
      <b/>
      <sz val="10.5"/>
      <name val="Calibri"/>
      <family val="2"/>
    </font>
    <font>
      <sz val="10.5"/>
      <color indexed="62"/>
      <name val="Calibri"/>
      <family val="2"/>
    </font>
    <font>
      <b/>
      <sz val="10.5"/>
      <color indexed="10"/>
      <name val="Calibri"/>
      <family val="2"/>
    </font>
    <font>
      <sz val="11"/>
      <color indexed="10"/>
      <name val="Calibri"/>
      <family val="2"/>
    </font>
    <font>
      <sz val="12"/>
      <color indexed="10"/>
      <name val="Arial Rounded MT 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trike/>
      <sz val="11"/>
      <color indexed="10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trike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sz val="10.5"/>
      <color rgb="FF1F4A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FED2"/>
        <bgColor indexed="64"/>
      </patternFill>
    </fill>
    <fill>
      <patternFill patternType="lightDown">
        <fgColor rgb="FFF3F3F3"/>
      </patternFill>
    </fill>
    <fill>
      <patternFill patternType="lightDown">
        <fgColor rgb="FFF3F3F3"/>
        <bgColor rgb="FFFFFF00"/>
      </patternFill>
    </fill>
    <fill>
      <gradientFill degree="90">
        <stop position="0">
          <color rgb="FFB5A4C8"/>
        </stop>
        <stop position="0.5">
          <color theme="6" tint="0.8000100255012512"/>
        </stop>
        <stop position="1">
          <color rgb="FFB5A4C8"/>
        </stop>
      </gradientFill>
    </fill>
    <fill>
      <gradientFill degree="90">
        <stop position="0">
          <color rgb="FFB5A4C8"/>
        </stop>
        <stop position="0.5">
          <color theme="6" tint="0.8000100255012512"/>
        </stop>
        <stop position="1">
          <color rgb="FFB5A4C8"/>
        </stop>
      </gradientFill>
    </fill>
    <fill>
      <gradientFill degree="90">
        <stop position="0">
          <color rgb="FFB5A4C8"/>
        </stop>
        <stop position="0.5">
          <color theme="6" tint="0.8000100255012512"/>
        </stop>
        <stop position="1">
          <color rgb="FFB5A4C8"/>
        </stop>
      </gradient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dashed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dashed"/>
      <top style="dashed"/>
      <bottom style="dashed"/>
    </border>
    <border>
      <left style="thin"/>
      <right style="dashed"/>
      <top>
        <color indexed="63"/>
      </top>
      <bottom style="thin"/>
    </border>
    <border>
      <left style="hair"/>
      <right style="dashed"/>
      <top style="thin"/>
      <bottom style="dashed"/>
    </border>
    <border>
      <left style="thin"/>
      <right style="dashed"/>
      <top style="hair"/>
      <bottom/>
    </border>
    <border>
      <left style="dashed"/>
      <right style="dashed"/>
      <top style="dashed"/>
      <bottom style="dashed"/>
    </border>
    <border>
      <left style="dashed"/>
      <right style="dashed"/>
      <top style="thin"/>
      <bottom/>
    </border>
    <border>
      <left style="dashed"/>
      <right style="dashed"/>
      <top style="dashed"/>
      <bottom style="thin"/>
    </border>
    <border>
      <left style="dashed"/>
      <right style="dashed"/>
      <top style="dashed"/>
      <bottom/>
    </border>
    <border>
      <left style="dashed"/>
      <right style="thin"/>
      <top style="hair"/>
      <bottom/>
    </border>
    <border>
      <left style="dashed"/>
      <right style="thin"/>
      <top style="dashed"/>
      <bottom style="dashed"/>
    </border>
    <border>
      <left style="dashed"/>
      <right style="thin"/>
      <top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>
        <color indexed="63"/>
      </right>
      <top>
        <color indexed="63"/>
      </top>
      <bottom style="dashed">
        <color rgb="FFFF0000"/>
      </bottom>
    </border>
    <border>
      <left>
        <color indexed="63"/>
      </left>
      <right>
        <color indexed="63"/>
      </right>
      <top>
        <color indexed="63"/>
      </top>
      <bottom style="dashed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dashed">
        <color rgb="FFFF0000"/>
      </bottom>
    </border>
    <border>
      <left style="thin"/>
      <right style="medium">
        <color rgb="FFFF0000"/>
      </right>
      <top/>
      <bottom/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/>
      <top style="dashed"/>
      <bottom>
        <color indexed="63"/>
      </bottom>
    </border>
    <border>
      <left/>
      <right style="dashed"/>
      <top style="dashed"/>
      <bottom>
        <color indexed="63"/>
      </bottom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medium"/>
    </border>
    <border>
      <left style="medium">
        <color rgb="FFFF0000"/>
      </left>
      <right/>
      <top style="medium">
        <color rgb="FFFF0000"/>
      </top>
      <bottom style="dashDot"/>
    </border>
    <border>
      <left/>
      <right/>
      <top style="medium">
        <color rgb="FFFF0000"/>
      </top>
      <bottom style="dashDot"/>
    </border>
    <border>
      <left/>
      <right style="medium">
        <color rgb="FFFF0000"/>
      </right>
      <top style="medium">
        <color rgb="FFFF0000"/>
      </top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9" fontId="55" fillId="0" borderId="0" xfId="0" applyNumberFormat="1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15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49" fontId="2" fillId="0" borderId="13" xfId="0" applyNumberFormat="1" applyFont="1" applyFill="1" applyBorder="1" applyAlignment="1" applyProtection="1">
      <alignment horizontal="left"/>
      <protection/>
    </xf>
    <xf numFmtId="0" fontId="2" fillId="0" borderId="13" xfId="0" applyFont="1" applyFill="1" applyBorder="1" applyAlignment="1">
      <alignment wrapText="1"/>
    </xf>
    <xf numFmtId="49" fontId="33" fillId="0" borderId="1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3" xfId="0" applyFont="1" applyBorder="1" applyAlignment="1">
      <alignment/>
    </xf>
    <xf numFmtId="49" fontId="2" fillId="0" borderId="13" xfId="0" applyNumberFormat="1" applyFont="1" applyFill="1" applyBorder="1" applyAlignment="1" applyProtection="1">
      <alignment horizontal="left" wrapText="1"/>
      <protection/>
    </xf>
    <xf numFmtId="49" fontId="2" fillId="0" borderId="13" xfId="0" applyNumberFormat="1" applyFont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Border="1" applyAlignment="1">
      <alignment wrapText="1"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44" fontId="2" fillId="0" borderId="13" xfId="0" applyNumberFormat="1" applyFont="1" applyFill="1" applyBorder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4" fontId="2" fillId="0" borderId="13" xfId="44" applyFont="1" applyFill="1" applyBorder="1" applyAlignment="1" applyProtection="1">
      <alignment horizontal="right"/>
      <protection locked="0"/>
    </xf>
    <xf numFmtId="0" fontId="55" fillId="0" borderId="13" xfId="0" applyFont="1" applyBorder="1" applyAlignment="1">
      <alignment horizontal="left"/>
    </xf>
    <xf numFmtId="0" fontId="55" fillId="0" borderId="13" xfId="0" applyFont="1" applyBorder="1" applyAlignment="1">
      <alignment/>
    </xf>
    <xf numFmtId="43" fontId="2" fillId="0" borderId="13" xfId="0" applyNumberFormat="1" applyFont="1" applyFill="1" applyBorder="1" applyAlignment="1" applyProtection="1">
      <alignment horizontal="right"/>
      <protection locked="0"/>
    </xf>
    <xf numFmtId="44" fontId="2" fillId="0" borderId="13" xfId="0" applyNumberFormat="1" applyFont="1" applyFill="1" applyBorder="1" applyAlignment="1" applyProtection="1">
      <alignment horizontal="right"/>
      <protection/>
    </xf>
    <xf numFmtId="44" fontId="10" fillId="0" borderId="13" xfId="0" applyNumberFormat="1" applyFont="1" applyFill="1" applyBorder="1" applyAlignment="1" applyProtection="1">
      <alignment horizontal="right"/>
      <protection/>
    </xf>
    <xf numFmtId="0" fontId="2" fillId="0" borderId="13" xfId="0" applyFont="1" applyBorder="1" applyAlignment="1">
      <alignment/>
    </xf>
    <xf numFmtId="0" fontId="2" fillId="0" borderId="13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/>
    </xf>
    <xf numFmtId="43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right"/>
    </xf>
    <xf numFmtId="43" fontId="1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0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2" fillId="0" borderId="17" xfId="0" applyNumberFormat="1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2" fillId="0" borderId="0" xfId="0" applyFont="1" applyAlignment="1">
      <alignment vertical="top"/>
    </xf>
    <xf numFmtId="0" fontId="12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49" fontId="6" fillId="0" borderId="23" xfId="0" applyNumberFormat="1" applyFont="1" applyBorder="1" applyAlignment="1">
      <alignment horizontal="center"/>
    </xf>
    <xf numFmtId="0" fontId="5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vertical="center"/>
      <protection/>
    </xf>
    <xf numFmtId="49" fontId="6" fillId="0" borderId="22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7" fillId="33" borderId="24" xfId="0" applyNumberFormat="1" applyFont="1" applyFill="1" applyBorder="1" applyAlignment="1" applyProtection="1">
      <alignment horizontal="left" vertical="center"/>
      <protection locked="0"/>
    </xf>
    <xf numFmtId="49" fontId="7" fillId="33" borderId="25" xfId="0" applyNumberFormat="1" applyFont="1" applyFill="1" applyBorder="1" applyAlignment="1" applyProtection="1">
      <alignment horizontal="left" vertical="center"/>
      <protection locked="0"/>
    </xf>
    <xf numFmtId="49" fontId="7" fillId="33" borderId="26" xfId="0" applyNumberFormat="1" applyFont="1" applyFill="1" applyBorder="1" applyAlignment="1" applyProtection="1">
      <alignment horizontal="left" vertical="center"/>
      <protection locked="0"/>
    </xf>
    <xf numFmtId="49" fontId="7" fillId="33" borderId="27" xfId="0" applyNumberFormat="1" applyFont="1" applyFill="1" applyBorder="1" applyAlignment="1" applyProtection="1">
      <alignment horizontal="left" vertical="center"/>
      <protection locked="0"/>
    </xf>
    <xf numFmtId="49" fontId="7" fillId="33" borderId="28" xfId="0" applyNumberFormat="1" applyFont="1" applyFill="1" applyBorder="1" applyAlignment="1" applyProtection="1">
      <alignment horizontal="left" vertical="center"/>
      <protection locked="0"/>
    </xf>
    <xf numFmtId="43" fontId="7" fillId="33" borderId="29" xfId="0" applyNumberFormat="1" applyFont="1" applyFill="1" applyBorder="1" applyAlignment="1" applyProtection="1">
      <alignment vertical="center"/>
      <protection locked="0"/>
    </xf>
    <xf numFmtId="43" fontId="7" fillId="33" borderId="30" xfId="0" applyNumberFormat="1" applyFont="1" applyFill="1" applyBorder="1" applyAlignment="1" applyProtection="1">
      <alignment vertical="center"/>
      <protection locked="0"/>
    </xf>
    <xf numFmtId="43" fontId="7" fillId="33" borderId="31" xfId="0" applyNumberFormat="1" applyFont="1" applyFill="1" applyBorder="1" applyAlignment="1" applyProtection="1">
      <alignment vertical="center"/>
      <protection locked="0"/>
    </xf>
    <xf numFmtId="43" fontId="7" fillId="33" borderId="20" xfId="0" applyNumberFormat="1" applyFont="1" applyFill="1" applyBorder="1" applyAlignment="1" applyProtection="1">
      <alignment vertical="center"/>
      <protection locked="0"/>
    </xf>
    <xf numFmtId="43" fontId="7" fillId="33" borderId="32" xfId="0" applyNumberFormat="1" applyFont="1" applyFill="1" applyBorder="1" applyAlignment="1" applyProtection="1">
      <alignment vertical="center"/>
      <protection locked="0"/>
    </xf>
    <xf numFmtId="43" fontId="7" fillId="33" borderId="33" xfId="0" applyNumberFormat="1" applyFont="1" applyFill="1" applyBorder="1" applyAlignment="1" applyProtection="1">
      <alignment vertical="center"/>
      <protection locked="0"/>
    </xf>
    <xf numFmtId="43" fontId="7" fillId="33" borderId="34" xfId="0" applyNumberFormat="1" applyFont="1" applyFill="1" applyBorder="1" applyAlignment="1" applyProtection="1">
      <alignment vertical="center"/>
      <protection locked="0"/>
    </xf>
    <xf numFmtId="43" fontId="7" fillId="33" borderId="35" xfId="0" applyNumberFormat="1" applyFont="1" applyFill="1" applyBorder="1" applyAlignment="1" applyProtection="1">
      <alignment vertical="center"/>
      <protection locked="0"/>
    </xf>
    <xf numFmtId="43" fontId="7" fillId="33" borderId="36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/>
      <protection/>
    </xf>
    <xf numFmtId="49" fontId="5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44" applyNumberFormat="1" applyFont="1" applyFill="1" applyBorder="1" applyAlignment="1" applyProtection="1">
      <alignment horizontal="center"/>
      <protection/>
    </xf>
    <xf numFmtId="44" fontId="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49" fontId="35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/>
    </xf>
    <xf numFmtId="43" fontId="55" fillId="0" borderId="0" xfId="0" applyNumberFormat="1" applyFont="1" applyFill="1" applyBorder="1" applyAlignment="1" applyProtection="1">
      <alignment vertical="center"/>
      <protection/>
    </xf>
    <xf numFmtId="43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43" fontId="2" fillId="0" borderId="0" xfId="44" applyNumberFormat="1" applyFont="1" applyFill="1" applyBorder="1" applyAlignment="1" applyProtection="1">
      <alignment vertical="center"/>
      <protection/>
    </xf>
    <xf numFmtId="43" fontId="10" fillId="0" borderId="0" xfId="44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49" fontId="2" fillId="0" borderId="0" xfId="44" applyNumberFormat="1" applyFont="1" applyFill="1" applyBorder="1" applyAlignment="1" applyProtection="1">
      <alignment horizontal="center"/>
      <protection/>
    </xf>
    <xf numFmtId="49" fontId="33" fillId="0" borderId="0" xfId="0" applyNumberFormat="1" applyFont="1" applyFill="1" applyBorder="1" applyAlignment="1">
      <alignment horizontal="right"/>
    </xf>
    <xf numFmtId="49" fontId="36" fillId="0" borderId="0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>
      <alignment horizontal="right"/>
    </xf>
    <xf numFmtId="44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center"/>
    </xf>
    <xf numFmtId="44" fontId="2" fillId="0" borderId="0" xfId="0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Continuous"/>
    </xf>
    <xf numFmtId="0" fontId="55" fillId="0" borderId="0" xfId="0" applyFont="1" applyFill="1" applyBorder="1" applyAlignment="1" applyProtection="1">
      <alignment horizontal="right" vertical="top"/>
      <protection/>
    </xf>
    <xf numFmtId="0" fontId="7" fillId="33" borderId="30" xfId="0" applyNumberFormat="1" applyFont="1" applyFill="1" applyBorder="1" applyAlignment="1" applyProtection="1">
      <alignment vertical="center"/>
      <protection locked="0"/>
    </xf>
    <xf numFmtId="0" fontId="7" fillId="33" borderId="29" xfId="0" applyNumberFormat="1" applyFont="1" applyFill="1" applyBorder="1" applyAlignment="1" applyProtection="1">
      <alignment vertical="center"/>
      <protection locked="0"/>
    </xf>
    <xf numFmtId="0" fontId="7" fillId="33" borderId="31" xfId="0" applyNumberFormat="1" applyFont="1" applyFill="1" applyBorder="1" applyAlignment="1" applyProtection="1">
      <alignment vertical="center"/>
      <protection locked="0"/>
    </xf>
    <xf numFmtId="0" fontId="6" fillId="34" borderId="19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43" fontId="6" fillId="34" borderId="19" xfId="0" applyNumberFormat="1" applyFont="1" applyFill="1" applyBorder="1" applyAlignment="1" applyProtection="1">
      <alignment vertical="center"/>
      <protection/>
    </xf>
    <xf numFmtId="43" fontId="6" fillId="34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vertical="top" wrapText="1"/>
    </xf>
    <xf numFmtId="49" fontId="10" fillId="0" borderId="37" xfId="0" applyNumberFormat="1" applyFont="1" applyFill="1" applyBorder="1" applyAlignment="1" applyProtection="1">
      <alignment/>
      <protection locked="0"/>
    </xf>
    <xf numFmtId="49" fontId="10" fillId="32" borderId="38" xfId="0" applyNumberFormat="1" applyFont="1" applyFill="1" applyBorder="1" applyAlignment="1" applyProtection="1">
      <alignment/>
      <protection locked="0"/>
    </xf>
    <xf numFmtId="0" fontId="2" fillId="0" borderId="37" xfId="0" applyFont="1" applyBorder="1" applyAlignment="1">
      <alignment/>
    </xf>
    <xf numFmtId="44" fontId="7" fillId="0" borderId="38" xfId="0" applyNumberFormat="1" applyFont="1" applyFill="1" applyBorder="1" applyAlignment="1" applyProtection="1">
      <alignment horizontal="right"/>
      <protection locked="0"/>
    </xf>
    <xf numFmtId="43" fontId="7" fillId="0" borderId="38" xfId="0" applyNumberFormat="1" applyFont="1" applyFill="1" applyBorder="1" applyAlignment="1" applyProtection="1">
      <alignment horizontal="right"/>
      <protection locked="0"/>
    </xf>
    <xf numFmtId="0" fontId="0" fillId="0" borderId="39" xfId="0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Fill="1" applyBorder="1" applyAlignment="1">
      <alignment horizontal="center"/>
    </xf>
    <xf numFmtId="0" fontId="0" fillId="0" borderId="37" xfId="0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5" fillId="0" borderId="0" xfId="0" applyNumberFormat="1" applyFont="1" applyBorder="1" applyAlignment="1">
      <alignment vertical="center"/>
    </xf>
    <xf numFmtId="49" fontId="10" fillId="0" borderId="38" xfId="0" applyNumberFormat="1" applyFont="1" applyFill="1" applyBorder="1" applyAlignment="1">
      <alignment horizontal="center"/>
    </xf>
    <xf numFmtId="43" fontId="59" fillId="34" borderId="19" xfId="0" applyNumberFormat="1" applyFont="1" applyFill="1" applyBorder="1" applyAlignment="1" applyProtection="1">
      <alignment vertical="center"/>
      <protection/>
    </xf>
    <xf numFmtId="49" fontId="57" fillId="0" borderId="0" xfId="0" applyNumberFormat="1" applyFont="1" applyBorder="1" applyAlignment="1">
      <alignment horizontal="center" vertical="center"/>
    </xf>
    <xf numFmtId="43" fontId="2" fillId="34" borderId="19" xfId="0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Border="1" applyAlignment="1">
      <alignment horizontal="right"/>
    </xf>
    <xf numFmtId="43" fontId="55" fillId="34" borderId="19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>
      <alignment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21" xfId="44" applyNumberFormat="1" applyFont="1" applyBorder="1" applyAlignment="1" applyProtection="1">
      <alignment horizontal="center"/>
      <protection/>
    </xf>
    <xf numFmtId="49" fontId="10" fillId="0" borderId="38" xfId="44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right"/>
    </xf>
    <xf numFmtId="43" fontId="10" fillId="34" borderId="19" xfId="0" applyNumberFormat="1" applyFont="1" applyFill="1" applyBorder="1" applyAlignment="1" applyProtection="1">
      <alignment vertical="center"/>
      <protection/>
    </xf>
    <xf numFmtId="44" fontId="7" fillId="0" borderId="38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wrapText="1"/>
    </xf>
    <xf numFmtId="0" fontId="2" fillId="0" borderId="43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2" fillId="34" borderId="19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7" fontId="7" fillId="0" borderId="46" xfId="0" applyNumberFormat="1" applyFont="1" applyBorder="1" applyAlignment="1" applyProtection="1">
      <alignment horizontal="center"/>
      <protection/>
    </xf>
    <xf numFmtId="49" fontId="10" fillId="0" borderId="46" xfId="0" applyNumberFormat="1" applyFont="1" applyBorder="1" applyAlignment="1" applyProtection="1">
      <alignment horizontal="center"/>
      <protection/>
    </xf>
    <xf numFmtId="165" fontId="7" fillId="0" borderId="46" xfId="0" applyNumberFormat="1" applyFont="1" applyBorder="1" applyAlignment="1" applyProtection="1">
      <alignment horizontal="center"/>
      <protection/>
    </xf>
    <xf numFmtId="49" fontId="36" fillId="0" borderId="46" xfId="0" applyNumberFormat="1" applyFont="1" applyBorder="1" applyAlignment="1" applyProtection="1">
      <alignment/>
      <protection/>
    </xf>
    <xf numFmtId="44" fontId="7" fillId="0" borderId="46" xfId="0" applyNumberFormat="1" applyFont="1" applyBorder="1" applyAlignment="1" applyProtection="1">
      <alignment horizontal="right"/>
      <protection/>
    </xf>
    <xf numFmtId="44" fontId="7" fillId="0" borderId="47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44" fontId="10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43" fontId="7" fillId="0" borderId="2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/>
    </xf>
    <xf numFmtId="43" fontId="6" fillId="34" borderId="19" xfId="0" applyNumberFormat="1" applyFont="1" applyFill="1" applyBorder="1" applyAlignment="1" applyProtection="1">
      <alignment vertical="center"/>
      <protection/>
    </xf>
    <xf numFmtId="43" fontId="6" fillId="34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2" fontId="10" fillId="34" borderId="19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Border="1" applyAlignment="1">
      <alignment horizontal="right" vertical="center"/>
    </xf>
    <xf numFmtId="43" fontId="2" fillId="0" borderId="19" xfId="0" applyNumberFormat="1" applyFont="1" applyFill="1" applyBorder="1" applyAlignment="1" applyProtection="1">
      <alignment vertical="center"/>
      <protection/>
    </xf>
    <xf numFmtId="43" fontId="7" fillId="0" borderId="29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Border="1" applyAlignment="1">
      <alignment horizontal="right" vertical="center"/>
    </xf>
    <xf numFmtId="43" fontId="10" fillId="35" borderId="19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right"/>
    </xf>
    <xf numFmtId="49" fontId="37" fillId="33" borderId="0" xfId="0" applyNumberFormat="1" applyFont="1" applyFill="1" applyBorder="1" applyAlignment="1" applyProtection="1">
      <alignment horizontal="left"/>
      <protection locked="0"/>
    </xf>
    <xf numFmtId="49" fontId="37" fillId="33" borderId="1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vertical="top"/>
    </xf>
    <xf numFmtId="0" fontId="60" fillId="0" borderId="48" xfId="0" applyFont="1" applyBorder="1" applyAlignment="1">
      <alignment horizontal="left" vertical="center" wrapText="1"/>
    </xf>
    <xf numFmtId="0" fontId="60" fillId="0" borderId="49" xfId="0" applyFont="1" applyBorder="1" applyAlignment="1">
      <alignment horizontal="left" vertical="center" wrapText="1"/>
    </xf>
    <xf numFmtId="0" fontId="60" fillId="0" borderId="50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47" xfId="0" applyFont="1" applyBorder="1" applyAlignment="1">
      <alignment horizontal="left" vertical="center" wrapText="1"/>
    </xf>
    <xf numFmtId="43" fontId="7" fillId="0" borderId="51" xfId="44" applyNumberFormat="1" applyFont="1" applyFill="1" applyBorder="1" applyAlignment="1" applyProtection="1">
      <alignment vertical="center"/>
      <protection/>
    </xf>
    <xf numFmtId="43" fontId="7" fillId="0" borderId="52" xfId="44" applyNumberFormat="1" applyFont="1" applyFill="1" applyBorder="1" applyAlignment="1" applyProtection="1">
      <alignment vertical="center"/>
      <protection/>
    </xf>
    <xf numFmtId="43" fontId="7" fillId="0" borderId="53" xfId="44" applyNumberFormat="1" applyFont="1" applyFill="1" applyBorder="1" applyAlignment="1" applyProtection="1">
      <alignment vertical="center"/>
      <protection/>
    </xf>
    <xf numFmtId="43" fontId="7" fillId="0" borderId="54" xfId="44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43" fontId="7" fillId="0" borderId="19" xfId="0" applyNumberFormat="1" applyFont="1" applyFill="1" applyBorder="1" applyAlignment="1" applyProtection="1">
      <alignment vertical="center"/>
      <protection/>
    </xf>
    <xf numFmtId="43" fontId="7" fillId="34" borderId="19" xfId="0" applyNumberFormat="1" applyFont="1" applyFill="1" applyBorder="1" applyAlignment="1" applyProtection="1">
      <alignment vertical="center"/>
      <protection/>
    </xf>
    <xf numFmtId="43" fontId="6" fillId="34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3" fontId="7" fillId="0" borderId="55" xfId="0" applyNumberFormat="1" applyFont="1" applyFill="1" applyBorder="1" applyAlignment="1" applyProtection="1">
      <alignment vertical="center"/>
      <protection/>
    </xf>
    <xf numFmtId="43" fontId="7" fillId="0" borderId="56" xfId="0" applyNumberFormat="1" applyFont="1" applyFill="1" applyBorder="1" applyAlignment="1" applyProtection="1">
      <alignment vertical="center"/>
      <protection/>
    </xf>
    <xf numFmtId="43" fontId="6" fillId="34" borderId="19" xfId="0" applyNumberFormat="1" applyFont="1" applyFill="1" applyBorder="1" applyAlignment="1" applyProtection="1">
      <alignment vertical="center"/>
      <protection/>
    </xf>
    <xf numFmtId="44" fontId="2" fillId="33" borderId="19" xfId="0" applyNumberFormat="1" applyFont="1" applyFill="1" applyBorder="1" applyAlignment="1" applyProtection="1">
      <alignment horizontal="center" vertical="center"/>
      <protection locked="0"/>
    </xf>
    <xf numFmtId="44" fontId="10" fillId="0" borderId="57" xfId="0" applyNumberFormat="1" applyFont="1" applyBorder="1" applyAlignment="1" applyProtection="1">
      <alignment horizontal="center"/>
      <protection/>
    </xf>
    <xf numFmtId="49" fontId="13" fillId="36" borderId="58" xfId="0" applyNumberFormat="1" applyFont="1" applyFill="1" applyBorder="1" applyAlignment="1" applyProtection="1">
      <alignment horizontal="center" vertical="top"/>
      <protection/>
    </xf>
    <xf numFmtId="49" fontId="13" fillId="37" borderId="59" xfId="0" applyNumberFormat="1" applyFont="1" applyFill="1" applyBorder="1" applyAlignment="1" applyProtection="1">
      <alignment horizontal="center" vertical="top"/>
      <protection/>
    </xf>
    <xf numFmtId="49" fontId="13" fillId="38" borderId="60" xfId="0" applyNumberFormat="1" applyFont="1" applyFill="1" applyBorder="1" applyAlignment="1" applyProtection="1">
      <alignment horizontal="center" vertical="top"/>
      <protection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3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55" fillId="0" borderId="0" xfId="0" applyFont="1" applyFill="1" applyBorder="1" applyAlignment="1">
      <alignment horizontal="center"/>
    </xf>
    <xf numFmtId="43" fontId="7" fillId="0" borderId="51" xfId="44" applyNumberFormat="1" applyFont="1" applyFill="1" applyBorder="1" applyAlignment="1" applyProtection="1">
      <alignment vertical="center"/>
      <protection locked="0"/>
    </xf>
    <xf numFmtId="43" fontId="7" fillId="0" borderId="52" xfId="44" applyNumberFormat="1" applyFont="1" applyFill="1" applyBorder="1" applyAlignment="1" applyProtection="1">
      <alignment vertical="center"/>
      <protection locked="0"/>
    </xf>
    <xf numFmtId="43" fontId="7" fillId="0" borderId="53" xfId="44" applyNumberFormat="1" applyFont="1" applyFill="1" applyBorder="1" applyAlignment="1" applyProtection="1">
      <alignment vertical="center"/>
      <protection locked="0"/>
    </xf>
    <xf numFmtId="43" fontId="7" fillId="0" borderId="54" xfId="44" applyNumberFormat="1" applyFont="1" applyFill="1" applyBorder="1" applyAlignment="1" applyProtection="1">
      <alignment vertical="center"/>
      <protection locked="0"/>
    </xf>
    <xf numFmtId="43" fontId="7" fillId="0" borderId="19" xfId="0" applyNumberFormat="1" applyFont="1" applyFill="1" applyBorder="1" applyAlignment="1" applyProtection="1">
      <alignment vertical="center"/>
      <protection locked="0"/>
    </xf>
    <xf numFmtId="43" fontId="7" fillId="0" borderId="19" xfId="0" applyNumberFormat="1" applyFont="1" applyFill="1" applyBorder="1" applyAlignment="1">
      <alignment vertical="center"/>
    </xf>
    <xf numFmtId="43" fontId="7" fillId="0" borderId="55" xfId="0" applyNumberFormat="1" applyFont="1" applyFill="1" applyBorder="1" applyAlignment="1" applyProtection="1">
      <alignment vertical="center"/>
      <protection locked="0"/>
    </xf>
    <xf numFmtId="43" fontId="7" fillId="0" borderId="56" xfId="0" applyNumberFormat="1" applyFont="1" applyFill="1" applyBorder="1" applyAlignment="1" applyProtection="1">
      <alignment vertical="center"/>
      <protection locked="0"/>
    </xf>
    <xf numFmtId="44" fontId="2" fillId="33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zoomScalePageLayoutView="0" workbookViewId="0" topLeftCell="A4">
      <selection activeCell="F4" sqref="F4:K5"/>
    </sheetView>
  </sheetViews>
  <sheetFormatPr defaultColWidth="9.140625" defaultRowHeight="12.75"/>
  <cols>
    <col min="2" max="2" width="0.9921875" style="0" customWidth="1"/>
    <col min="3" max="3" width="0.85546875" style="0" customWidth="1"/>
    <col min="4" max="4" width="6.28125" style="0" customWidth="1"/>
    <col min="5" max="5" width="8.00390625" style="0" customWidth="1"/>
    <col min="6" max="6" width="10.140625" style="0" customWidth="1"/>
    <col min="7" max="7" width="6.00390625" style="0" customWidth="1"/>
    <col min="8" max="8" width="9.8515625" style="0" customWidth="1"/>
    <col min="9" max="9" width="7.28125" style="0" customWidth="1"/>
    <col min="10" max="10" width="12.140625" style="0" customWidth="1"/>
    <col min="11" max="11" width="6.57421875" style="0" bestFit="1" customWidth="1"/>
    <col min="12" max="12" width="12.7109375" style="0" customWidth="1"/>
    <col min="13" max="13" width="1.8515625" style="0" customWidth="1"/>
    <col min="14" max="14" width="13.7109375" style="0" customWidth="1"/>
    <col min="15" max="15" width="0.5625" style="12" customWidth="1"/>
    <col min="16" max="16" width="0.85546875" style="0" customWidth="1"/>
    <col min="17" max="17" width="0.9921875" style="0" customWidth="1"/>
    <col min="18" max="18" width="13.140625" style="0" customWidth="1"/>
    <col min="19" max="19" width="10.57421875" style="0" customWidth="1"/>
    <col min="20" max="20" width="3.57421875" style="0" customWidth="1"/>
    <col min="21" max="21" width="12.8515625" style="0" customWidth="1"/>
    <col min="22" max="22" width="10.57421875" style="0" customWidth="1"/>
    <col min="23" max="23" width="9.57421875" style="0" customWidth="1"/>
  </cols>
  <sheetData>
    <row r="1" spans="2:22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  <c r="P1" s="1"/>
      <c r="Q1" s="1"/>
      <c r="R1" s="224" t="s">
        <v>9</v>
      </c>
      <c r="S1" s="224"/>
      <c r="T1" s="224"/>
      <c r="U1" s="224"/>
      <c r="V1" s="224"/>
    </row>
    <row r="2" spans="2:22" ht="5.25" customHeight="1">
      <c r="B2" s="3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4"/>
      <c r="P2" s="16"/>
      <c r="Q2" s="25"/>
      <c r="R2" s="224"/>
      <c r="S2" s="224"/>
      <c r="T2" s="224"/>
      <c r="U2" s="224"/>
      <c r="V2" s="224"/>
    </row>
    <row r="3" spans="2:22" ht="4.5" customHeight="1">
      <c r="B3" s="18"/>
      <c r="C3" s="3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4"/>
      <c r="P3" s="25"/>
      <c r="Q3" s="19"/>
      <c r="R3" s="224"/>
      <c r="S3" s="224"/>
      <c r="T3" s="224"/>
      <c r="U3" s="224"/>
      <c r="V3" s="224"/>
    </row>
    <row r="4" spans="2:22" ht="3.75" customHeight="1">
      <c r="B4" s="18"/>
      <c r="C4" s="18"/>
      <c r="D4" s="225" t="s">
        <v>11</v>
      </c>
      <c r="E4" s="225"/>
      <c r="F4" s="226"/>
      <c r="G4" s="226"/>
      <c r="H4" s="226"/>
      <c r="I4" s="226"/>
      <c r="J4" s="226"/>
      <c r="K4" s="226"/>
      <c r="L4" s="225" t="s">
        <v>12</v>
      </c>
      <c r="M4" s="226"/>
      <c r="N4" s="226"/>
      <c r="O4" s="226"/>
      <c r="P4" s="73"/>
      <c r="Q4" s="19"/>
      <c r="R4" s="224"/>
      <c r="S4" s="224"/>
      <c r="T4" s="224"/>
      <c r="U4" s="224"/>
      <c r="V4" s="224"/>
    </row>
    <row r="5" spans="2:24" ht="17.25" customHeight="1" thickBot="1">
      <c r="B5" s="18"/>
      <c r="C5" s="18"/>
      <c r="D5" s="225"/>
      <c r="E5" s="225"/>
      <c r="F5" s="227"/>
      <c r="G5" s="227"/>
      <c r="H5" s="227"/>
      <c r="I5" s="227"/>
      <c r="J5" s="227"/>
      <c r="K5" s="227"/>
      <c r="L5" s="225"/>
      <c r="M5" s="227"/>
      <c r="N5" s="227"/>
      <c r="O5" s="227"/>
      <c r="P5" s="35"/>
      <c r="Q5" s="40"/>
      <c r="R5" s="82" t="s">
        <v>26</v>
      </c>
      <c r="S5" s="83" t="s">
        <v>7</v>
      </c>
      <c r="T5" s="84"/>
      <c r="U5" s="82" t="s">
        <v>39</v>
      </c>
      <c r="V5" s="83" t="s">
        <v>42</v>
      </c>
      <c r="W5" s="2"/>
      <c r="X5" s="2"/>
    </row>
    <row r="6" spans="2:24" ht="15" customHeight="1">
      <c r="B6" s="18"/>
      <c r="C6" s="18"/>
      <c r="D6" s="228" t="s">
        <v>34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33"/>
      <c r="Q6" s="28"/>
      <c r="R6" s="99" t="s">
        <v>25</v>
      </c>
      <c r="S6" s="104"/>
      <c r="T6" s="85"/>
      <c r="U6" s="99" t="s">
        <v>25</v>
      </c>
      <c r="V6" s="152"/>
      <c r="W6" s="2"/>
      <c r="X6" s="2"/>
    </row>
    <row r="7" spans="2:24" ht="15" customHeight="1">
      <c r="B7" s="18"/>
      <c r="C7" s="1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41"/>
      <c r="Q7" s="42"/>
      <c r="R7" s="100" t="s">
        <v>27</v>
      </c>
      <c r="S7" s="104"/>
      <c r="T7" s="80"/>
      <c r="U7" s="99" t="s">
        <v>27</v>
      </c>
      <c r="V7" s="152"/>
      <c r="W7" s="2"/>
      <c r="X7" s="2"/>
    </row>
    <row r="8" spans="2:24" ht="15" customHeight="1">
      <c r="B8" s="18"/>
      <c r="C8" s="1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41"/>
      <c r="Q8" s="42"/>
      <c r="R8" s="100" t="s">
        <v>28</v>
      </c>
      <c r="S8" s="104"/>
      <c r="T8" s="80"/>
      <c r="U8" s="99" t="s">
        <v>28</v>
      </c>
      <c r="V8" s="152"/>
      <c r="W8" s="2"/>
      <c r="X8" s="2"/>
    </row>
    <row r="9" spans="2:24" ht="15" customHeight="1">
      <c r="B9" s="18"/>
      <c r="C9" s="1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/>
      <c r="Q9" s="21"/>
      <c r="R9" s="100" t="s">
        <v>29</v>
      </c>
      <c r="S9" s="104"/>
      <c r="T9" s="80"/>
      <c r="U9" s="99" t="s">
        <v>33</v>
      </c>
      <c r="V9" s="152"/>
      <c r="W9" s="2"/>
      <c r="X9" s="2"/>
    </row>
    <row r="10" spans="2:24" ht="15" customHeight="1">
      <c r="B10" s="18"/>
      <c r="C10" s="18"/>
      <c r="D10" s="229" t="s">
        <v>35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43"/>
      <c r="Q10" s="44"/>
      <c r="R10" s="100" t="s">
        <v>30</v>
      </c>
      <c r="S10" s="104"/>
      <c r="T10" s="80"/>
      <c r="U10" s="99" t="s">
        <v>30</v>
      </c>
      <c r="V10" s="152"/>
      <c r="W10" s="2"/>
      <c r="X10" s="2"/>
    </row>
    <row r="11" spans="2:24" ht="15" customHeight="1">
      <c r="B11" s="18"/>
      <c r="C11" s="1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43"/>
      <c r="Q11" s="44"/>
      <c r="R11" s="101" t="s">
        <v>31</v>
      </c>
      <c r="S11" s="104"/>
      <c r="T11" s="80"/>
      <c r="U11" s="99" t="s">
        <v>31</v>
      </c>
      <c r="V11" s="152"/>
      <c r="W11" s="2"/>
      <c r="X11" s="2"/>
    </row>
    <row r="12" spans="2:24" ht="22.5" customHeight="1" thickBot="1">
      <c r="B12" s="18"/>
      <c r="C12" s="18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43"/>
      <c r="Q12" s="44"/>
      <c r="R12" s="86" t="s">
        <v>8</v>
      </c>
      <c r="S12" s="215">
        <f>SUM(S6:S11)</f>
        <v>0</v>
      </c>
      <c r="T12" s="80"/>
      <c r="U12" s="115" t="s">
        <v>8</v>
      </c>
      <c r="V12" s="155">
        <f>SUM(V6:V11)</f>
        <v>0</v>
      </c>
      <c r="W12" s="2"/>
      <c r="X12" s="2"/>
    </row>
    <row r="13" spans="2:24" ht="5.25" customHeight="1">
      <c r="B13" s="18"/>
      <c r="C13" s="18"/>
      <c r="D13" s="27"/>
      <c r="E13" s="4"/>
      <c r="F13" s="27"/>
      <c r="G13" s="30"/>
      <c r="H13" s="30"/>
      <c r="I13" s="30"/>
      <c r="J13" s="30"/>
      <c r="K13" s="30"/>
      <c r="L13" s="30"/>
      <c r="M13" s="30"/>
      <c r="N13" s="30"/>
      <c r="O13" s="66"/>
      <c r="P13" s="45"/>
      <c r="Q13" s="46"/>
      <c r="R13" s="88"/>
      <c r="S13" s="89"/>
      <c r="T13" s="89"/>
      <c r="U13" s="89"/>
      <c r="V13" s="89"/>
      <c r="W13" s="2"/>
      <c r="X13" s="2"/>
    </row>
    <row r="14" spans="2:24" ht="14.25" customHeight="1" thickBot="1">
      <c r="B14" s="18"/>
      <c r="C14" s="18"/>
      <c r="D14" s="231" t="s">
        <v>17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65"/>
      <c r="P14" s="47"/>
      <c r="Q14" s="46"/>
      <c r="R14" s="232" t="s">
        <v>14</v>
      </c>
      <c r="S14" s="233"/>
      <c r="T14" s="89"/>
      <c r="U14" s="232" t="s">
        <v>15</v>
      </c>
      <c r="V14" s="233"/>
      <c r="W14" s="2"/>
      <c r="X14" s="2"/>
    </row>
    <row r="15" spans="2:24" ht="15" customHeight="1">
      <c r="B15" s="18"/>
      <c r="C15" s="18"/>
      <c r="D15" s="234" t="s">
        <v>36</v>
      </c>
      <c r="E15" s="235"/>
      <c r="F15" s="235"/>
      <c r="G15" s="235"/>
      <c r="H15" s="235"/>
      <c r="I15" s="236"/>
      <c r="J15" s="48"/>
      <c r="K15" s="4"/>
      <c r="L15" s="75"/>
      <c r="M15" s="76" t="s">
        <v>32</v>
      </c>
      <c r="N15" s="243">
        <f>S12</f>
        <v>0</v>
      </c>
      <c r="O15" s="244"/>
      <c r="P15" s="49"/>
      <c r="Q15" s="21"/>
      <c r="R15" s="90" t="s">
        <v>5</v>
      </c>
      <c r="S15" s="90" t="s">
        <v>7</v>
      </c>
      <c r="T15" s="89"/>
      <c r="U15" s="90" t="s">
        <v>5</v>
      </c>
      <c r="V15" s="90" t="s">
        <v>7</v>
      </c>
      <c r="W15" s="2"/>
      <c r="X15" s="2"/>
    </row>
    <row r="16" spans="2:24" ht="15" customHeight="1">
      <c r="B16" s="18"/>
      <c r="C16" s="18"/>
      <c r="D16" s="237"/>
      <c r="E16" s="238"/>
      <c r="F16" s="238"/>
      <c r="G16" s="238"/>
      <c r="H16" s="238"/>
      <c r="I16" s="239"/>
      <c r="J16" s="48"/>
      <c r="K16" s="4"/>
      <c r="L16" s="77"/>
      <c r="M16" s="78" t="s">
        <v>18</v>
      </c>
      <c r="N16" s="243">
        <f>S41</f>
        <v>0</v>
      </c>
      <c r="O16" s="244"/>
      <c r="P16" s="49"/>
      <c r="Q16" s="50"/>
      <c r="R16" s="99" t="s">
        <v>25</v>
      </c>
      <c r="S16" s="109">
        <v>0</v>
      </c>
      <c r="T16" s="80"/>
      <c r="U16" s="103" t="s">
        <v>25</v>
      </c>
      <c r="V16" s="109"/>
      <c r="W16" s="2"/>
      <c r="X16" s="2"/>
    </row>
    <row r="17" spans="2:24" ht="15" customHeight="1">
      <c r="B17" s="18"/>
      <c r="C17" s="18"/>
      <c r="D17" s="237"/>
      <c r="E17" s="238"/>
      <c r="F17" s="238"/>
      <c r="G17" s="238"/>
      <c r="H17" s="238"/>
      <c r="I17" s="239"/>
      <c r="J17" s="8"/>
      <c r="K17" s="4"/>
      <c r="L17" s="77"/>
      <c r="M17" s="78" t="s">
        <v>19</v>
      </c>
      <c r="N17" s="243">
        <f>S22</f>
        <v>0</v>
      </c>
      <c r="O17" s="244"/>
      <c r="P17" s="49"/>
      <c r="Q17" s="51"/>
      <c r="R17" s="99" t="s">
        <v>27</v>
      </c>
      <c r="S17" s="110">
        <v>0</v>
      </c>
      <c r="T17" s="80"/>
      <c r="U17" s="103" t="s">
        <v>27</v>
      </c>
      <c r="V17" s="110"/>
      <c r="W17" s="2"/>
      <c r="X17" s="2"/>
    </row>
    <row r="18" spans="2:24" ht="15" customHeight="1" thickBot="1">
      <c r="B18" s="18"/>
      <c r="C18" s="18"/>
      <c r="D18" s="240"/>
      <c r="E18" s="241"/>
      <c r="F18" s="241"/>
      <c r="G18" s="241"/>
      <c r="H18" s="241"/>
      <c r="I18" s="242"/>
      <c r="J18" s="48"/>
      <c r="K18" s="4"/>
      <c r="L18" s="77"/>
      <c r="M18" s="78" t="s">
        <v>20</v>
      </c>
      <c r="N18" s="245">
        <f>S50</f>
        <v>0</v>
      </c>
      <c r="O18" s="246"/>
      <c r="P18" s="49"/>
      <c r="Q18" s="50"/>
      <c r="R18" s="99" t="s">
        <v>28</v>
      </c>
      <c r="S18" s="110"/>
      <c r="T18" s="80"/>
      <c r="U18" s="103" t="s">
        <v>28</v>
      </c>
      <c r="V18" s="110"/>
      <c r="W18" s="2"/>
      <c r="X18" s="2"/>
    </row>
    <row r="19" spans="2:24" ht="15" customHeight="1">
      <c r="B19" s="18"/>
      <c r="C19" s="18"/>
      <c r="D19" s="217" t="s">
        <v>3</v>
      </c>
      <c r="E19" s="247" t="s">
        <v>16</v>
      </c>
      <c r="F19" s="247"/>
      <c r="G19" s="247"/>
      <c r="H19" s="247"/>
      <c r="I19" s="4"/>
      <c r="J19" s="27"/>
      <c r="K19" s="4"/>
      <c r="L19" s="1"/>
      <c r="M19" s="120" t="s">
        <v>38</v>
      </c>
      <c r="N19" s="248">
        <f>S31</f>
        <v>0</v>
      </c>
      <c r="O19" s="248"/>
      <c r="P19" s="52"/>
      <c r="Q19" s="21"/>
      <c r="R19" s="99" t="s">
        <v>33</v>
      </c>
      <c r="S19" s="110"/>
      <c r="T19" s="91"/>
      <c r="U19" s="103" t="s">
        <v>33</v>
      </c>
      <c r="V19" s="110"/>
      <c r="W19" s="2"/>
      <c r="X19" s="2"/>
    </row>
    <row r="20" spans="2:25" ht="15" customHeight="1">
      <c r="B20" s="18"/>
      <c r="C20" s="18"/>
      <c r="D20" s="1"/>
      <c r="E20" s="247"/>
      <c r="F20" s="247"/>
      <c r="G20" s="247"/>
      <c r="H20" s="247"/>
      <c r="I20" s="4"/>
      <c r="J20" s="3"/>
      <c r="K20" s="3"/>
      <c r="L20" s="1"/>
      <c r="M20" s="119" t="s">
        <v>47</v>
      </c>
      <c r="N20" s="248">
        <f>V22</f>
        <v>0</v>
      </c>
      <c r="O20" s="248"/>
      <c r="P20" s="53"/>
      <c r="Q20" s="21"/>
      <c r="R20" s="99" t="s">
        <v>30</v>
      </c>
      <c r="S20" s="110"/>
      <c r="T20" s="92"/>
      <c r="U20" s="103" t="s">
        <v>30</v>
      </c>
      <c r="V20" s="110"/>
      <c r="W20" s="2"/>
      <c r="X20" s="2"/>
      <c r="Y20" s="2"/>
    </row>
    <row r="21" spans="2:25" ht="15" customHeight="1">
      <c r="B21" s="18"/>
      <c r="C21" s="18"/>
      <c r="D21" s="95"/>
      <c r="E21" s="247"/>
      <c r="F21" s="247"/>
      <c r="G21" s="247"/>
      <c r="H21" s="247"/>
      <c r="I21" s="24"/>
      <c r="J21" s="23"/>
      <c r="K21" s="23"/>
      <c r="L21" s="1"/>
      <c r="M21" s="78" t="s">
        <v>46</v>
      </c>
      <c r="N21" s="249">
        <f>SUM(N15:O20)</f>
        <v>0</v>
      </c>
      <c r="O21" s="249"/>
      <c r="P21" s="53"/>
      <c r="Q21" s="20"/>
      <c r="R21" s="99" t="s">
        <v>31</v>
      </c>
      <c r="S21" s="112"/>
      <c r="T21" s="93"/>
      <c r="U21" s="103" t="s">
        <v>31</v>
      </c>
      <c r="V21" s="111"/>
      <c r="W21" s="9"/>
      <c r="X21" s="2"/>
      <c r="Y21" s="2"/>
    </row>
    <row r="22" spans="2:25" ht="15" customHeight="1">
      <c r="B22" s="18"/>
      <c r="C22" s="18"/>
      <c r="D22" s="95"/>
      <c r="E22" s="247"/>
      <c r="F22" s="247"/>
      <c r="G22" s="247"/>
      <c r="H22" s="247"/>
      <c r="I22" s="24"/>
      <c r="J22" s="4"/>
      <c r="K22" s="27"/>
      <c r="L22" s="1"/>
      <c r="M22" s="81"/>
      <c r="N22" s="250"/>
      <c r="O22" s="250"/>
      <c r="P22" s="54"/>
      <c r="Q22" s="55"/>
      <c r="R22" s="94" t="s">
        <v>8</v>
      </c>
      <c r="S22" s="215">
        <f>SUM(S16:S21)</f>
        <v>0</v>
      </c>
      <c r="T22" s="93"/>
      <c r="U22" s="94" t="s">
        <v>8</v>
      </c>
      <c r="V22" s="215">
        <f>SUM(V16:V21)</f>
        <v>0</v>
      </c>
      <c r="W22" s="9"/>
      <c r="X22" s="2"/>
      <c r="Y22" s="2"/>
    </row>
    <row r="23" spans="2:24" ht="14.25" customHeight="1">
      <c r="B23" s="18"/>
      <c r="C23" s="18"/>
      <c r="D23" s="251" t="s">
        <v>1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56"/>
      <c r="Q23" s="96"/>
      <c r="R23" s="26"/>
      <c r="S23" s="57"/>
      <c r="T23" s="2"/>
      <c r="U23" s="2"/>
      <c r="V23" s="2"/>
      <c r="W23" s="2"/>
      <c r="X23" s="2"/>
    </row>
    <row r="24" spans="2:24" ht="14.25" customHeight="1">
      <c r="B24" s="18"/>
      <c r="C24" s="18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56"/>
      <c r="Q24" s="96"/>
      <c r="R24" s="82" t="s">
        <v>37</v>
      </c>
      <c r="S24" s="83" t="s">
        <v>7</v>
      </c>
      <c r="T24" s="2"/>
      <c r="U24" s="82" t="s">
        <v>44</v>
      </c>
      <c r="V24" s="83" t="s">
        <v>43</v>
      </c>
      <c r="W24" s="2"/>
      <c r="X24" s="2"/>
    </row>
    <row r="25" spans="2:24" ht="14.25" customHeight="1">
      <c r="B25" s="18"/>
      <c r="C25" s="18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56"/>
      <c r="Q25" s="96"/>
      <c r="R25" s="99" t="s">
        <v>25</v>
      </c>
      <c r="S25" s="105"/>
      <c r="T25" s="2"/>
      <c r="U25" s="99" t="s">
        <v>25</v>
      </c>
      <c r="V25" s="152"/>
      <c r="W25" s="2"/>
      <c r="X25" s="2"/>
    </row>
    <row r="26" spans="2:24" ht="14.25" customHeight="1" thickBot="1">
      <c r="B26" s="18"/>
      <c r="C26" s="1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96"/>
      <c r="R26" s="99" t="s">
        <v>27</v>
      </c>
      <c r="S26" s="104">
        <v>0</v>
      </c>
      <c r="T26" s="2"/>
      <c r="U26" s="99" t="s">
        <v>27</v>
      </c>
      <c r="V26" s="153"/>
      <c r="W26" s="2"/>
      <c r="X26" s="2"/>
    </row>
    <row r="27" spans="2:24" ht="13.5" customHeight="1">
      <c r="B27" s="18"/>
      <c r="C27" s="18"/>
      <c r="D27" s="4"/>
      <c r="E27" s="4"/>
      <c r="F27" s="4"/>
      <c r="G27" s="4"/>
      <c r="H27" s="4"/>
      <c r="I27" s="27"/>
      <c r="J27" s="27"/>
      <c r="K27" s="27"/>
      <c r="L27" s="27"/>
      <c r="M27" s="27"/>
      <c r="N27" s="27"/>
      <c r="O27" s="64"/>
      <c r="P27" s="58"/>
      <c r="Q27" s="55"/>
      <c r="R27" s="99" t="s">
        <v>28</v>
      </c>
      <c r="S27" s="104">
        <v>0</v>
      </c>
      <c r="T27" s="57"/>
      <c r="U27" s="99" t="s">
        <v>28</v>
      </c>
      <c r="V27" s="153"/>
      <c r="W27" s="2"/>
      <c r="X27" s="2"/>
    </row>
    <row r="28" spans="2:24" ht="15" customHeight="1">
      <c r="B28" s="18"/>
      <c r="C28" s="18"/>
      <c r="D28" s="217" t="s">
        <v>0</v>
      </c>
      <c r="E28" s="252" t="s">
        <v>13</v>
      </c>
      <c r="F28" s="252"/>
      <c r="G28" s="252"/>
      <c r="H28" s="252"/>
      <c r="I28" s="48"/>
      <c r="J28" s="4"/>
      <c r="K28" s="23"/>
      <c r="L28" s="77"/>
      <c r="M28" s="75" t="s">
        <v>40</v>
      </c>
      <c r="N28" s="248">
        <f>V12</f>
        <v>0</v>
      </c>
      <c r="O28" s="248"/>
      <c r="P28" s="59"/>
      <c r="Q28" s="55"/>
      <c r="R28" s="99" t="s">
        <v>33</v>
      </c>
      <c r="S28" s="104"/>
      <c r="T28" s="2"/>
      <c r="U28" s="99" t="s">
        <v>33</v>
      </c>
      <c r="V28" s="153"/>
      <c r="W28" s="2"/>
      <c r="X28" s="2"/>
    </row>
    <row r="29" spans="2:24" ht="15" customHeight="1">
      <c r="B29" s="18"/>
      <c r="C29" s="18"/>
      <c r="D29" s="36"/>
      <c r="E29" s="252"/>
      <c r="F29" s="252"/>
      <c r="G29" s="252"/>
      <c r="H29" s="252"/>
      <c r="I29" s="48"/>
      <c r="J29" s="4"/>
      <c r="K29" s="23"/>
      <c r="L29" s="77"/>
      <c r="M29" s="79" t="s">
        <v>21</v>
      </c>
      <c r="N29" s="253">
        <f>V41</f>
        <v>0</v>
      </c>
      <c r="O29" s="254"/>
      <c r="P29" s="52"/>
      <c r="Q29" s="55"/>
      <c r="R29" s="99" t="s">
        <v>30</v>
      </c>
      <c r="S29" s="104"/>
      <c r="T29" s="2"/>
      <c r="U29" s="99" t="s">
        <v>30</v>
      </c>
      <c r="V29" s="153"/>
      <c r="W29" s="2"/>
      <c r="X29" s="2"/>
    </row>
    <row r="30" spans="2:24" ht="15" customHeight="1">
      <c r="B30" s="18"/>
      <c r="C30" s="18"/>
      <c r="D30" s="36"/>
      <c r="E30" s="252"/>
      <c r="F30" s="252"/>
      <c r="G30" s="252"/>
      <c r="H30" s="252"/>
      <c r="I30" s="48"/>
      <c r="J30" s="4"/>
      <c r="K30" s="23"/>
      <c r="L30" s="77"/>
      <c r="M30" s="79" t="s">
        <v>22</v>
      </c>
      <c r="N30" s="248">
        <f>V31</f>
        <v>0</v>
      </c>
      <c r="O30" s="248"/>
      <c r="P30" s="60"/>
      <c r="Q30" s="55"/>
      <c r="R30" s="99" t="s">
        <v>31</v>
      </c>
      <c r="S30" s="106"/>
      <c r="U30" s="99" t="s">
        <v>31</v>
      </c>
      <c r="V30" s="154"/>
      <c r="X30" s="2"/>
    </row>
    <row r="31" spans="2:22" ht="15" customHeight="1">
      <c r="B31" s="18"/>
      <c r="C31" s="18"/>
      <c r="D31" s="36"/>
      <c r="E31" s="71"/>
      <c r="F31" s="71"/>
      <c r="G31" s="71"/>
      <c r="H31" s="48"/>
      <c r="I31" s="48"/>
      <c r="J31" s="4"/>
      <c r="K31" s="11"/>
      <c r="L31" s="1"/>
      <c r="M31" s="75" t="s">
        <v>24</v>
      </c>
      <c r="N31" s="255">
        <f>SUM(N28:O30)</f>
        <v>0</v>
      </c>
      <c r="O31" s="255"/>
      <c r="P31" s="60"/>
      <c r="Q31" s="55"/>
      <c r="R31" s="115" t="s">
        <v>8</v>
      </c>
      <c r="S31" s="215">
        <f>SUM(S25:S30)</f>
        <v>0</v>
      </c>
      <c r="U31" s="115" t="s">
        <v>8</v>
      </c>
      <c r="V31" s="155">
        <f>SUM(V25:V30)</f>
        <v>0</v>
      </c>
    </row>
    <row r="32" spans="2:18" ht="5.25" customHeight="1" thickBot="1">
      <c r="B32" s="18"/>
      <c r="C32" s="18"/>
      <c r="D32" s="3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8"/>
      <c r="Q32" s="27"/>
      <c r="R32" s="27"/>
    </row>
    <row r="33" spans="2:21" ht="5.25" customHeight="1">
      <c r="B33" s="18"/>
      <c r="C33" s="18"/>
      <c r="D33" s="217"/>
      <c r="E33" s="1"/>
      <c r="F33" s="72"/>
      <c r="G33" s="72"/>
      <c r="H33" s="27"/>
      <c r="I33" s="27"/>
      <c r="J33" s="27"/>
      <c r="K33" s="27"/>
      <c r="L33" s="27"/>
      <c r="M33" s="27"/>
      <c r="N33" s="27"/>
      <c r="O33" s="64"/>
      <c r="P33" s="58"/>
      <c r="Q33" s="27"/>
      <c r="R33" s="1"/>
      <c r="S33" s="57"/>
      <c r="T33" s="2"/>
      <c r="U33" s="2"/>
    </row>
    <row r="34" spans="2:24" ht="15" customHeight="1">
      <c r="B34" s="18"/>
      <c r="C34" s="18"/>
      <c r="D34" s="217" t="s">
        <v>10</v>
      </c>
      <c r="E34" s="252" t="s">
        <v>48</v>
      </c>
      <c r="F34" s="252"/>
      <c r="G34" s="252"/>
      <c r="H34" s="48"/>
      <c r="I34" s="4"/>
      <c r="J34" s="4"/>
      <c r="K34" s="4"/>
      <c r="L34" s="77"/>
      <c r="M34" s="75" t="s">
        <v>2</v>
      </c>
      <c r="N34" s="249">
        <f>N21</f>
        <v>0</v>
      </c>
      <c r="O34" s="249"/>
      <c r="P34" s="53"/>
      <c r="Q34" s="27"/>
      <c r="R34" s="83" t="s">
        <v>4</v>
      </c>
      <c r="S34" s="83" t="s">
        <v>7</v>
      </c>
      <c r="T34" s="2"/>
      <c r="U34" s="82" t="s">
        <v>41</v>
      </c>
      <c r="V34" s="83" t="s">
        <v>43</v>
      </c>
      <c r="W34" s="2"/>
      <c r="X34" s="2"/>
    </row>
    <row r="35" spans="2:24" ht="15" customHeight="1">
      <c r="B35" s="18"/>
      <c r="C35" s="18"/>
      <c r="D35" s="38"/>
      <c r="E35" s="252"/>
      <c r="F35" s="252"/>
      <c r="G35" s="252"/>
      <c r="H35" s="4"/>
      <c r="I35" s="23"/>
      <c r="J35" s="27"/>
      <c r="K35" s="4"/>
      <c r="L35" s="77"/>
      <c r="M35" s="78" t="s">
        <v>23</v>
      </c>
      <c r="N35" s="249">
        <f>N31</f>
        <v>0</v>
      </c>
      <c r="O35" s="249"/>
      <c r="P35" s="60"/>
      <c r="Q35" s="27"/>
      <c r="R35" s="102" t="s">
        <v>25</v>
      </c>
      <c r="S35" s="107">
        <v>0</v>
      </c>
      <c r="T35" s="2"/>
      <c r="U35" s="99" t="s">
        <v>25</v>
      </c>
      <c r="V35" s="152"/>
      <c r="W35" s="2"/>
      <c r="X35" s="2"/>
    </row>
    <row r="36" spans="2:24" ht="15" customHeight="1">
      <c r="B36" s="18"/>
      <c r="C36" s="18"/>
      <c r="D36" s="38"/>
      <c r="E36" s="252"/>
      <c r="F36" s="252"/>
      <c r="G36" s="252"/>
      <c r="H36" s="27"/>
      <c r="I36" s="27"/>
      <c r="J36" s="27"/>
      <c r="K36" s="27"/>
      <c r="L36" s="1"/>
      <c r="M36" s="121" t="s">
        <v>45</v>
      </c>
      <c r="N36" s="255">
        <f>IF(N31,N21/N31,0)</f>
        <v>0</v>
      </c>
      <c r="O36" s="255"/>
      <c r="P36" s="53"/>
      <c r="Q36" s="27"/>
      <c r="R36" s="102" t="s">
        <v>27</v>
      </c>
      <c r="S36" s="104">
        <v>0</v>
      </c>
      <c r="T36" s="2"/>
      <c r="U36" s="99" t="s">
        <v>27</v>
      </c>
      <c r="V36" s="153"/>
      <c r="W36" s="2"/>
      <c r="X36" s="2"/>
    </row>
    <row r="37" spans="2:25" ht="14.25" customHeight="1">
      <c r="B37" s="18"/>
      <c r="C37" s="18"/>
      <c r="D37" s="38"/>
      <c r="E37" s="252"/>
      <c r="F37" s="252"/>
      <c r="G37" s="252"/>
      <c r="H37" s="210"/>
      <c r="I37" s="210"/>
      <c r="J37" s="210"/>
      <c r="K37" s="210"/>
      <c r="L37" s="210"/>
      <c r="M37" s="212" t="s">
        <v>82</v>
      </c>
      <c r="N37" s="256"/>
      <c r="O37" s="256"/>
      <c r="P37" s="53"/>
      <c r="Q37" s="27"/>
      <c r="R37" s="102" t="s">
        <v>28</v>
      </c>
      <c r="S37" s="104">
        <v>0</v>
      </c>
      <c r="T37" s="2"/>
      <c r="U37" s="99" t="s">
        <v>28</v>
      </c>
      <c r="V37" s="153"/>
      <c r="W37" s="2"/>
      <c r="X37" s="95"/>
      <c r="Y37" s="95"/>
    </row>
    <row r="38" spans="2:25" ht="14.25" customHeight="1" thickBot="1">
      <c r="B38" s="18"/>
      <c r="C38" s="18"/>
      <c r="D38" s="39"/>
      <c r="E38" s="29"/>
      <c r="F38" s="29"/>
      <c r="G38" s="29" t="s">
        <v>79</v>
      </c>
      <c r="H38" s="61"/>
      <c r="I38" s="61">
        <v>173.33</v>
      </c>
      <c r="J38" s="61"/>
      <c r="K38" s="61"/>
      <c r="L38" s="62"/>
      <c r="M38" s="222" t="s">
        <v>89</v>
      </c>
      <c r="N38" s="257">
        <f>N37/I38</f>
        <v>0</v>
      </c>
      <c r="O38" s="257"/>
      <c r="P38" s="53"/>
      <c r="Q38" s="27"/>
      <c r="R38" s="102" t="s">
        <v>33</v>
      </c>
      <c r="S38" s="104">
        <v>0</v>
      </c>
      <c r="T38" s="2"/>
      <c r="U38" s="99" t="s">
        <v>33</v>
      </c>
      <c r="V38" s="153"/>
      <c r="W38" s="2"/>
      <c r="X38" s="95"/>
      <c r="Y38" s="95"/>
    </row>
    <row r="39" spans="2:25" ht="15" customHeight="1" thickBot="1">
      <c r="B39" s="1"/>
      <c r="C39" s="15"/>
      <c r="D39" s="13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27"/>
      <c r="R39" s="102" t="s">
        <v>30</v>
      </c>
      <c r="S39" s="104"/>
      <c r="T39" s="2"/>
      <c r="U39" s="99" t="s">
        <v>30</v>
      </c>
      <c r="V39" s="153"/>
      <c r="W39" s="2"/>
      <c r="X39" s="95"/>
      <c r="Y39" s="95"/>
    </row>
    <row r="40" spans="2:24" ht="15" customHeight="1">
      <c r="B40" s="1"/>
      <c r="C40" s="15"/>
      <c r="D40" s="98" t="s">
        <v>56</v>
      </c>
      <c r="E40" s="98"/>
      <c r="F40" s="98"/>
      <c r="G40" s="63"/>
      <c r="H40" s="258" t="s">
        <v>49</v>
      </c>
      <c r="I40" s="259"/>
      <c r="J40" s="259"/>
      <c r="K40" s="259"/>
      <c r="L40" s="259"/>
      <c r="M40" s="259"/>
      <c r="N40" s="259"/>
      <c r="O40" s="260"/>
      <c r="P40" s="126"/>
      <c r="Q40" s="4"/>
      <c r="R40" s="102" t="s">
        <v>31</v>
      </c>
      <c r="S40" s="108"/>
      <c r="U40" s="99" t="s">
        <v>31</v>
      </c>
      <c r="V40" s="154"/>
      <c r="W40" s="2"/>
      <c r="X40" s="2"/>
    </row>
    <row r="41" spans="2:24" ht="13.5" customHeight="1">
      <c r="B41" s="1"/>
      <c r="C41" s="15"/>
      <c r="D41" s="98"/>
      <c r="E41" s="98"/>
      <c r="F41" s="98"/>
      <c r="G41" s="160"/>
      <c r="H41" s="161"/>
      <c r="I41" s="69"/>
      <c r="J41" s="69"/>
      <c r="K41" s="69"/>
      <c r="L41" s="69"/>
      <c r="M41" s="69"/>
      <c r="N41" s="69"/>
      <c r="O41" s="162"/>
      <c r="P41" s="126"/>
      <c r="Q41" s="4"/>
      <c r="R41" s="87" t="s">
        <v>8</v>
      </c>
      <c r="S41" s="215">
        <f>SUM(S35:S40)</f>
        <v>0</v>
      </c>
      <c r="T41" s="2"/>
      <c r="U41" s="115" t="s">
        <v>8</v>
      </c>
      <c r="V41" s="155">
        <f>SUM(V35:V40)</f>
        <v>0</v>
      </c>
      <c r="W41" s="2"/>
      <c r="X41" s="2"/>
    </row>
    <row r="42" spans="2:24" ht="15" customHeight="1">
      <c r="B42" s="1"/>
      <c r="C42" s="15"/>
      <c r="D42" s="261" t="s">
        <v>50</v>
      </c>
      <c r="E42" s="262"/>
      <c r="F42" s="262"/>
      <c r="G42" s="262"/>
      <c r="H42" s="163"/>
      <c r="I42" s="27"/>
      <c r="J42" s="27"/>
      <c r="K42" s="4"/>
      <c r="L42" s="77"/>
      <c r="M42" s="78" t="s">
        <v>83</v>
      </c>
      <c r="N42" s="221">
        <f>N38</f>
        <v>0</v>
      </c>
      <c r="O42" s="164"/>
      <c r="P42" s="65"/>
      <c r="Q42" s="4"/>
      <c r="R42" s="27"/>
      <c r="S42" s="75"/>
      <c r="T42" s="2"/>
      <c r="U42" s="2"/>
      <c r="V42" s="2"/>
      <c r="W42" s="2"/>
      <c r="X42" s="2"/>
    </row>
    <row r="43" spans="2:24" ht="15" customHeight="1">
      <c r="B43" s="1"/>
      <c r="C43" s="15"/>
      <c r="D43" s="263"/>
      <c r="E43" s="264"/>
      <c r="F43" s="264"/>
      <c r="G43" s="264"/>
      <c r="H43" s="163"/>
      <c r="I43" s="27"/>
      <c r="J43" s="27"/>
      <c r="K43" s="4"/>
      <c r="L43" s="77"/>
      <c r="M43" s="219" t="s">
        <v>84</v>
      </c>
      <c r="N43" s="104"/>
      <c r="O43" s="165"/>
      <c r="P43" s="145"/>
      <c r="Q43" s="27"/>
      <c r="R43" s="82" t="s">
        <v>6</v>
      </c>
      <c r="S43" s="83" t="s">
        <v>7</v>
      </c>
      <c r="T43" s="2"/>
      <c r="W43" s="2"/>
      <c r="X43" s="2"/>
    </row>
    <row r="44" spans="2:24" ht="14.25" customHeight="1" thickBot="1">
      <c r="B44" s="1"/>
      <c r="C44" s="15"/>
      <c r="D44" s="1"/>
      <c r="E44" s="1"/>
      <c r="F44" s="1"/>
      <c r="G44" s="1"/>
      <c r="H44" s="166"/>
      <c r="I44" s="167"/>
      <c r="J44" s="167"/>
      <c r="K44" s="167"/>
      <c r="L44" s="167"/>
      <c r="M44" s="167"/>
      <c r="N44" s="167"/>
      <c r="O44" s="168"/>
      <c r="P44" s="146"/>
      <c r="Q44" s="27"/>
      <c r="R44" s="99" t="s">
        <v>25</v>
      </c>
      <c r="S44" s="105"/>
      <c r="T44" s="2"/>
      <c r="W44" s="2"/>
      <c r="X44" s="2"/>
    </row>
    <row r="45" spans="2:24" ht="12" customHeight="1">
      <c r="B45" s="1"/>
      <c r="C45" s="15"/>
      <c r="D45" s="1"/>
      <c r="E45" s="1"/>
      <c r="F45" s="1"/>
      <c r="G45" s="1"/>
      <c r="H45" s="258" t="s">
        <v>85</v>
      </c>
      <c r="I45" s="259"/>
      <c r="J45" s="259"/>
      <c r="K45" s="259"/>
      <c r="L45" s="259"/>
      <c r="M45" s="259"/>
      <c r="N45" s="259"/>
      <c r="O45" s="260"/>
      <c r="P45" s="126"/>
      <c r="Q45" s="27"/>
      <c r="R45" s="99" t="s">
        <v>27</v>
      </c>
      <c r="S45" s="104">
        <v>0</v>
      </c>
      <c r="T45" s="2"/>
      <c r="W45" s="2"/>
      <c r="X45" s="2"/>
    </row>
    <row r="46" spans="2:24" ht="13.5" customHeight="1">
      <c r="B46" s="1"/>
      <c r="C46" s="15"/>
      <c r="D46" s="247" t="s">
        <v>51</v>
      </c>
      <c r="E46" s="247"/>
      <c r="F46" s="247"/>
      <c r="G46" s="265"/>
      <c r="H46" s="169"/>
      <c r="I46" s="11"/>
      <c r="J46" s="170" t="s">
        <v>72</v>
      </c>
      <c r="K46" s="4"/>
      <c r="L46" s="171" t="s">
        <v>87</v>
      </c>
      <c r="M46" s="172"/>
      <c r="N46" s="200" t="s">
        <v>73</v>
      </c>
      <c r="O46" s="173"/>
      <c r="P46" s="126"/>
      <c r="Q46" s="27"/>
      <c r="R46" s="99" t="s">
        <v>28</v>
      </c>
      <c r="S46" s="104">
        <v>0</v>
      </c>
      <c r="T46" s="2"/>
      <c r="W46" s="2"/>
      <c r="X46" s="2"/>
    </row>
    <row r="47" spans="2:24" ht="14.25" customHeight="1">
      <c r="B47" s="1"/>
      <c r="C47" s="15"/>
      <c r="D47" s="247"/>
      <c r="E47" s="247"/>
      <c r="F47" s="247"/>
      <c r="G47" s="265"/>
      <c r="H47" s="266" t="s">
        <v>52</v>
      </c>
      <c r="I47" s="267"/>
      <c r="J47" s="174">
        <f>N42</f>
        <v>0</v>
      </c>
      <c r="K47" s="175" t="s">
        <v>53</v>
      </c>
      <c r="L47" s="176">
        <f>N43</f>
        <v>0</v>
      </c>
      <c r="M47" s="177" t="s">
        <v>54</v>
      </c>
      <c r="N47" s="178">
        <f>J47*L47</f>
        <v>0</v>
      </c>
      <c r="O47" s="179"/>
      <c r="P47" s="147"/>
      <c r="Q47" s="27"/>
      <c r="R47" s="99" t="s">
        <v>33</v>
      </c>
      <c r="S47" s="104"/>
      <c r="T47" s="2"/>
      <c r="W47" s="2"/>
      <c r="X47" s="2"/>
    </row>
    <row r="48" spans="2:24" ht="10.5" customHeight="1">
      <c r="B48" s="1"/>
      <c r="C48" s="15"/>
      <c r="D48" s="95"/>
      <c r="E48" s="95"/>
      <c r="F48" s="95"/>
      <c r="G48" s="95"/>
      <c r="H48" s="268"/>
      <c r="I48" s="269"/>
      <c r="J48" s="180" t="s">
        <v>75</v>
      </c>
      <c r="K48" s="181"/>
      <c r="L48" s="180" t="s">
        <v>76</v>
      </c>
      <c r="M48" s="172"/>
      <c r="N48" s="182" t="s">
        <v>74</v>
      </c>
      <c r="O48" s="183"/>
      <c r="P48" s="126"/>
      <c r="Q48" s="27"/>
      <c r="R48" s="99" t="s">
        <v>30</v>
      </c>
      <c r="S48" s="104"/>
      <c r="T48" s="2"/>
      <c r="W48" s="2"/>
      <c r="X48" s="2"/>
    </row>
    <row r="49" spans="2:24" ht="15" customHeight="1">
      <c r="B49" s="1"/>
      <c r="C49" s="15"/>
      <c r="D49" s="95"/>
      <c r="E49" s="95"/>
      <c r="F49" s="95"/>
      <c r="G49" s="95"/>
      <c r="H49" s="266" t="s">
        <v>55</v>
      </c>
      <c r="I49" s="267"/>
      <c r="J49" s="176">
        <f>N36</f>
        <v>0</v>
      </c>
      <c r="K49" s="184" t="s">
        <v>53</v>
      </c>
      <c r="L49" s="220">
        <f>L47</f>
        <v>0</v>
      </c>
      <c r="M49" s="185" t="s">
        <v>54</v>
      </c>
      <c r="N49" s="186">
        <f>J49*L49</f>
        <v>0</v>
      </c>
      <c r="O49" s="187"/>
      <c r="P49" s="148"/>
      <c r="Q49" s="27"/>
      <c r="R49" s="99" t="s">
        <v>31</v>
      </c>
      <c r="S49" s="106">
        <v>0</v>
      </c>
      <c r="W49" s="2"/>
      <c r="X49" s="2"/>
    </row>
    <row r="50" spans="2:24" ht="15.75" customHeight="1" thickBot="1">
      <c r="B50" s="1"/>
      <c r="C50" s="15"/>
      <c r="D50" s="141"/>
      <c r="E50" s="141"/>
      <c r="F50" s="141"/>
      <c r="G50" s="141"/>
      <c r="H50" s="201"/>
      <c r="I50" s="202"/>
      <c r="J50" s="203"/>
      <c r="K50" s="204"/>
      <c r="L50" s="205"/>
      <c r="M50" s="206"/>
      <c r="N50" s="207"/>
      <c r="O50" s="208"/>
      <c r="P50" s="149"/>
      <c r="Q50" s="27"/>
      <c r="R50" s="115" t="s">
        <v>8</v>
      </c>
      <c r="S50" s="215">
        <f>SUM(S44:S49)</f>
        <v>0</v>
      </c>
      <c r="W50" s="2"/>
      <c r="X50" s="2"/>
    </row>
    <row r="51" spans="2:24" ht="4.5" customHeight="1">
      <c r="B51" s="1"/>
      <c r="C51" s="15"/>
      <c r="D51" s="15"/>
      <c r="E51" s="15"/>
      <c r="F51" s="15"/>
      <c r="G51" s="15"/>
      <c r="H51" s="15"/>
      <c r="I51" s="127"/>
      <c r="J51" s="127"/>
      <c r="K51" s="127"/>
      <c r="L51" s="127"/>
      <c r="M51" s="127"/>
      <c r="N51" s="127"/>
      <c r="O51" s="122"/>
      <c r="P51" s="150"/>
      <c r="Q51" s="27"/>
      <c r="R51" s="70"/>
      <c r="S51" s="70"/>
      <c r="T51" s="70"/>
      <c r="U51" s="70"/>
      <c r="V51" s="2"/>
      <c r="W51" s="2"/>
      <c r="X51" s="2"/>
    </row>
    <row r="52" spans="2:24" ht="14.25" customHeight="1">
      <c r="B52" s="1"/>
      <c r="C52" s="15"/>
      <c r="D52" s="209" t="s">
        <v>86</v>
      </c>
      <c r="E52" s="6"/>
      <c r="F52" s="27"/>
      <c r="G52" s="27"/>
      <c r="H52" s="27"/>
      <c r="I52" s="27"/>
      <c r="J52" s="27"/>
      <c r="K52" s="98"/>
      <c r="L52" s="27"/>
      <c r="M52" s="159"/>
      <c r="N52" s="159"/>
      <c r="O52" s="159"/>
      <c r="P52" s="122"/>
      <c r="Q52" s="116"/>
      <c r="R52" s="70"/>
      <c r="S52" s="70"/>
      <c r="T52" s="70"/>
      <c r="U52" s="70"/>
      <c r="V52" s="2"/>
      <c r="W52" s="2"/>
      <c r="X52" s="2"/>
    </row>
    <row r="53" spans="2:24" ht="13.5" customHeight="1">
      <c r="B53" s="1"/>
      <c r="C53" s="15"/>
      <c r="D53" s="27" t="s">
        <v>57</v>
      </c>
      <c r="E53" s="6"/>
      <c r="F53" s="6"/>
      <c r="G53" s="6"/>
      <c r="H53" s="6"/>
      <c r="I53" s="6"/>
      <c r="J53" s="27"/>
      <c r="K53" s="6"/>
      <c r="L53" s="27"/>
      <c r="M53" s="128"/>
      <c r="N53" s="129"/>
      <c r="O53" s="123"/>
      <c r="P53" s="123"/>
      <c r="Q53" s="27"/>
      <c r="R53" s="117"/>
      <c r="S53" s="117"/>
      <c r="T53" s="70"/>
      <c r="U53" s="70"/>
      <c r="V53" s="2"/>
      <c r="W53" s="2"/>
      <c r="X53" s="2"/>
    </row>
    <row r="54" spans="2:24" ht="15" customHeight="1">
      <c r="B54" s="1"/>
      <c r="C54" s="15"/>
      <c r="D54" s="6"/>
      <c r="E54" s="6"/>
      <c r="F54" s="27" t="s">
        <v>58</v>
      </c>
      <c r="G54" s="6"/>
      <c r="H54" s="6"/>
      <c r="I54" s="6"/>
      <c r="J54" s="27"/>
      <c r="K54" s="27"/>
      <c r="L54" s="6"/>
      <c r="M54" s="140"/>
      <c r="N54" s="135"/>
      <c r="O54" s="15"/>
      <c r="P54" s="151"/>
      <c r="Q54" s="4"/>
      <c r="R54" s="113"/>
      <c r="S54" s="114"/>
      <c r="T54" s="70"/>
      <c r="U54" s="70"/>
      <c r="V54" s="2"/>
      <c r="W54" s="2"/>
      <c r="X54" s="2"/>
    </row>
    <row r="55" spans="2:24" ht="13.5" customHeight="1">
      <c r="B55" s="1"/>
      <c r="C55" s="15"/>
      <c r="D55" s="6"/>
      <c r="E55" s="6"/>
      <c r="F55" s="36" t="s">
        <v>59</v>
      </c>
      <c r="G55" s="214" t="s">
        <v>60</v>
      </c>
      <c r="H55" s="214" t="s">
        <v>61</v>
      </c>
      <c r="I55" s="214" t="s">
        <v>62</v>
      </c>
      <c r="J55" s="27"/>
      <c r="K55" s="27"/>
      <c r="L55" s="27"/>
      <c r="M55" s="128"/>
      <c r="N55" s="142"/>
      <c r="O55" s="124"/>
      <c r="P55" s="124"/>
      <c r="Q55" s="30"/>
      <c r="R55" s="113"/>
      <c r="S55" s="114"/>
      <c r="T55" s="70"/>
      <c r="U55" s="70"/>
      <c r="V55" s="2"/>
      <c r="W55" s="2"/>
      <c r="X55" s="2"/>
    </row>
    <row r="56" spans="2:24" ht="15" customHeight="1">
      <c r="B56" s="1"/>
      <c r="C56" s="15"/>
      <c r="D56" s="6"/>
      <c r="E56" s="6"/>
      <c r="F56" s="36" t="s">
        <v>63</v>
      </c>
      <c r="G56" s="214" t="s">
        <v>64</v>
      </c>
      <c r="H56" s="188" t="s">
        <v>64</v>
      </c>
      <c r="I56" s="214" t="s">
        <v>63</v>
      </c>
      <c r="J56" s="36" t="s">
        <v>65</v>
      </c>
      <c r="K56" s="36" t="s">
        <v>66</v>
      </c>
      <c r="L56" s="189" t="s">
        <v>67</v>
      </c>
      <c r="M56" s="143"/>
      <c r="N56" s="136"/>
      <c r="O56" s="125"/>
      <c r="P56" s="146"/>
      <c r="Q56" s="30"/>
      <c r="R56" s="113"/>
      <c r="S56" s="114"/>
      <c r="T56" s="24"/>
      <c r="U56" s="24"/>
      <c r="V56" s="2"/>
      <c r="W56" s="2"/>
      <c r="X56" s="2"/>
    </row>
    <row r="57" spans="2:24" ht="15" customHeight="1">
      <c r="B57" s="1"/>
      <c r="C57" s="15"/>
      <c r="D57" s="270" t="s">
        <v>68</v>
      </c>
      <c r="E57" s="270"/>
      <c r="F57" s="190" t="s">
        <v>81</v>
      </c>
      <c r="G57" s="191" t="s">
        <v>69</v>
      </c>
      <c r="H57" s="191" t="s">
        <v>69</v>
      </c>
      <c r="I57" s="192" t="s">
        <v>70</v>
      </c>
      <c r="J57" s="178">
        <f>N38</f>
        <v>0</v>
      </c>
      <c r="K57" s="218">
        <f>L47</f>
        <v>0</v>
      </c>
      <c r="L57" s="178">
        <f>J57*K57</f>
        <v>0</v>
      </c>
      <c r="M57" s="144"/>
      <c r="N57" s="125"/>
      <c r="O57" s="125"/>
      <c r="P57" s="146"/>
      <c r="Q57" s="30"/>
      <c r="R57" s="113"/>
      <c r="S57" s="114"/>
      <c r="T57" s="24"/>
      <c r="U57" s="24"/>
      <c r="V57" s="2"/>
      <c r="W57" s="2"/>
      <c r="X57" s="2"/>
    </row>
    <row r="58" spans="2:24" ht="15" customHeight="1">
      <c r="B58" s="1"/>
      <c r="C58" s="15"/>
      <c r="D58" s="270" t="s">
        <v>68</v>
      </c>
      <c r="E58" s="270"/>
      <c r="F58" s="193" t="s">
        <v>81</v>
      </c>
      <c r="G58" s="191" t="s">
        <v>69</v>
      </c>
      <c r="H58" s="191" t="s">
        <v>69</v>
      </c>
      <c r="I58" s="194" t="s">
        <v>68</v>
      </c>
      <c r="J58" s="186">
        <f>N36</f>
        <v>0</v>
      </c>
      <c r="K58" s="218">
        <f>L49</f>
        <v>0</v>
      </c>
      <c r="L58" s="186">
        <f>J58*K58</f>
        <v>0</v>
      </c>
      <c r="M58" s="126"/>
      <c r="N58" s="126"/>
      <c r="O58" s="126"/>
      <c r="P58" s="126"/>
      <c r="Q58" s="30"/>
      <c r="R58" s="113"/>
      <c r="S58" s="114"/>
      <c r="T58" s="2"/>
      <c r="U58" s="2"/>
      <c r="V58" s="2"/>
      <c r="W58" s="2"/>
      <c r="X58" s="2"/>
    </row>
    <row r="59" spans="1:24" s="5" customFormat="1" ht="12" customHeight="1">
      <c r="A59" s="6"/>
      <c r="B59" s="6"/>
      <c r="C59" s="6"/>
      <c r="D59" s="195"/>
      <c r="E59" s="195"/>
      <c r="F59" s="196"/>
      <c r="G59" s="196"/>
      <c r="H59" s="196"/>
      <c r="I59" s="196"/>
      <c r="J59" s="196"/>
      <c r="K59" s="196"/>
      <c r="L59" s="196"/>
      <c r="M59" s="27"/>
      <c r="N59" s="27"/>
      <c r="O59" s="64"/>
      <c r="P59" s="27"/>
      <c r="Q59" s="27"/>
      <c r="R59" s="113"/>
      <c r="S59" s="114"/>
      <c r="T59" s="31"/>
      <c r="U59" s="31"/>
      <c r="V59" s="31"/>
      <c r="W59" s="31"/>
      <c r="X59" s="31"/>
    </row>
    <row r="60" spans="1:24" s="5" customFormat="1" ht="12" customHeight="1">
      <c r="A60" s="17"/>
      <c r="B60" s="6"/>
      <c r="C60" s="6"/>
      <c r="D60" s="197" t="s">
        <v>71</v>
      </c>
      <c r="E60" s="6"/>
      <c r="F60" s="6"/>
      <c r="G60" s="6"/>
      <c r="H60" s="6"/>
      <c r="I60" s="6"/>
      <c r="J60" s="6"/>
      <c r="K60" s="6"/>
      <c r="L60" s="6"/>
      <c r="M60" s="27"/>
      <c r="N60" s="31"/>
      <c r="O60" s="67"/>
      <c r="P60" s="31"/>
      <c r="Q60" s="31"/>
      <c r="R60" s="118"/>
      <c r="S60" s="216"/>
      <c r="T60" s="31"/>
      <c r="U60" s="31"/>
      <c r="V60" s="57"/>
      <c r="W60" s="31"/>
      <c r="X60" s="31"/>
    </row>
    <row r="61" spans="1:24" s="5" customFormat="1" ht="15" customHeight="1">
      <c r="A61" s="17"/>
      <c r="B61" s="98"/>
      <c r="C61" s="6"/>
      <c r="D61" s="27" t="s">
        <v>57</v>
      </c>
      <c r="E61" s="6"/>
      <c r="F61" s="6"/>
      <c r="G61" s="6"/>
      <c r="H61" s="27"/>
      <c r="I61" s="27"/>
      <c r="J61" s="27"/>
      <c r="K61" s="6"/>
      <c r="L61" s="6"/>
      <c r="M61" s="6"/>
      <c r="N61" s="271"/>
      <c r="O61" s="271"/>
      <c r="P61" s="271"/>
      <c r="Q61" s="271"/>
      <c r="R61" s="271"/>
      <c r="S61" s="271"/>
      <c r="T61" s="271"/>
      <c r="U61" s="271"/>
      <c r="V61" s="271"/>
      <c r="W61" s="10"/>
      <c r="X61" s="31"/>
    </row>
    <row r="62" spans="1:24" s="5" customFormat="1" ht="13.5" customHeight="1">
      <c r="A62" s="17"/>
      <c r="B62" s="64"/>
      <c r="C62" s="14"/>
      <c r="D62" s="6"/>
      <c r="E62" s="6"/>
      <c r="F62" s="198" t="s">
        <v>58</v>
      </c>
      <c r="G62" s="6"/>
      <c r="H62" s="27"/>
      <c r="I62" s="27"/>
      <c r="J62" s="27"/>
      <c r="K62" s="27"/>
      <c r="L62" s="27"/>
      <c r="M62" s="4"/>
      <c r="N62" s="2"/>
      <c r="O62" s="2"/>
      <c r="P62" s="2"/>
      <c r="Q62" s="2"/>
      <c r="R62" s="117"/>
      <c r="S62" s="117"/>
      <c r="T62" s="2"/>
      <c r="U62" s="2"/>
      <c r="V62" s="2"/>
      <c r="W62" s="2"/>
      <c r="X62" s="31"/>
    </row>
    <row r="63" spans="1:24" s="5" customFormat="1" ht="13.5" customHeight="1">
      <c r="A63" s="17"/>
      <c r="B63" s="14"/>
      <c r="C63" s="14"/>
      <c r="D63" s="6"/>
      <c r="E63" s="6"/>
      <c r="F63" s="36" t="s">
        <v>59</v>
      </c>
      <c r="G63" s="214" t="s">
        <v>60</v>
      </c>
      <c r="H63" s="214" t="s">
        <v>61</v>
      </c>
      <c r="I63" s="214" t="s">
        <v>62</v>
      </c>
      <c r="J63" s="272" t="s">
        <v>77</v>
      </c>
      <c r="K63" s="273"/>
      <c r="L63" s="273"/>
      <c r="M63" s="4"/>
      <c r="N63" s="2"/>
      <c r="O63" s="2"/>
      <c r="P63" s="2"/>
      <c r="Q63" s="2"/>
      <c r="R63" s="113"/>
      <c r="S63" s="114"/>
      <c r="T63" s="2"/>
      <c r="U63" s="2"/>
      <c r="V63" s="2"/>
      <c r="W63" s="2"/>
      <c r="X63" s="31"/>
    </row>
    <row r="64" spans="1:24" s="5" customFormat="1" ht="15" customHeight="1">
      <c r="A64" s="17"/>
      <c r="B64" s="14"/>
      <c r="C64" s="14"/>
      <c r="D64" s="6"/>
      <c r="E64" s="6"/>
      <c r="F64" s="36" t="s">
        <v>63</v>
      </c>
      <c r="G64" s="214" t="s">
        <v>64</v>
      </c>
      <c r="H64" s="188" t="s">
        <v>64</v>
      </c>
      <c r="I64" s="214" t="s">
        <v>63</v>
      </c>
      <c r="J64" s="36" t="s">
        <v>65</v>
      </c>
      <c r="K64" s="36" t="s">
        <v>66</v>
      </c>
      <c r="L64" s="189" t="s">
        <v>67</v>
      </c>
      <c r="M64" s="4"/>
      <c r="N64" s="2"/>
      <c r="O64" s="2"/>
      <c r="P64" s="2"/>
      <c r="Q64" s="2"/>
      <c r="R64" s="113"/>
      <c r="S64" s="114"/>
      <c r="T64" s="2"/>
      <c r="U64" s="2"/>
      <c r="V64" s="2"/>
      <c r="W64" s="2"/>
      <c r="X64" s="31"/>
    </row>
    <row r="65" spans="1:24" s="5" customFormat="1" ht="15" customHeight="1">
      <c r="A65" s="17"/>
      <c r="B65" s="14"/>
      <c r="C65" s="14"/>
      <c r="D65" s="270" t="s">
        <v>68</v>
      </c>
      <c r="E65" s="270"/>
      <c r="F65" s="190" t="s">
        <v>81</v>
      </c>
      <c r="G65" s="191" t="s">
        <v>69</v>
      </c>
      <c r="H65" s="191" t="s">
        <v>69</v>
      </c>
      <c r="I65" s="192" t="s">
        <v>70</v>
      </c>
      <c r="J65" s="186"/>
      <c r="K65" s="186"/>
      <c r="L65" s="223">
        <f>SUM(L58-L57)</f>
        <v>0</v>
      </c>
      <c r="M65" s="4"/>
      <c r="N65" s="2"/>
      <c r="O65" s="2"/>
      <c r="P65" s="2"/>
      <c r="Q65" s="2"/>
      <c r="R65" s="113"/>
      <c r="S65" s="114"/>
      <c r="T65" s="2"/>
      <c r="U65" s="2"/>
      <c r="V65" s="2"/>
      <c r="W65" s="2"/>
      <c r="X65" s="31"/>
    </row>
    <row r="66" spans="1:24" s="5" customFormat="1" ht="15" customHeight="1">
      <c r="A66" s="17"/>
      <c r="B66" s="275"/>
      <c r="C66" s="275"/>
      <c r="D66" s="6"/>
      <c r="E66" s="6"/>
      <c r="F66" s="6"/>
      <c r="G66" s="6"/>
      <c r="H66" s="6"/>
      <c r="I66" s="6"/>
      <c r="J66" s="197" t="s">
        <v>90</v>
      </c>
      <c r="K66" s="6"/>
      <c r="L66" s="6"/>
      <c r="M66" s="4"/>
      <c r="N66" s="2"/>
      <c r="O66" s="2"/>
      <c r="P66" s="2"/>
      <c r="Q66" s="2"/>
      <c r="R66" s="113"/>
      <c r="S66" s="114"/>
      <c r="T66" s="2"/>
      <c r="U66" s="2"/>
      <c r="V66" s="2"/>
      <c r="W66" s="2"/>
      <c r="X66" s="31"/>
    </row>
    <row r="67" spans="1:24" s="5" customFormat="1" ht="15" customHeight="1">
      <c r="A67" s="17"/>
      <c r="B67" s="275"/>
      <c r="C67" s="275"/>
      <c r="D67" s="6"/>
      <c r="E67" s="6"/>
      <c r="F67" s="6"/>
      <c r="G67" s="274"/>
      <c r="H67" s="274"/>
      <c r="I67" s="14"/>
      <c r="J67" s="14"/>
      <c r="K67" s="274"/>
      <c r="L67" s="274"/>
      <c r="M67" s="4"/>
      <c r="N67" s="2"/>
      <c r="O67" s="2"/>
      <c r="P67" s="2"/>
      <c r="Q67" s="2"/>
      <c r="R67" s="113"/>
      <c r="S67" s="114"/>
      <c r="T67" s="2"/>
      <c r="U67" s="2"/>
      <c r="V67" s="2"/>
      <c r="W67" s="2"/>
      <c r="X67" s="31"/>
    </row>
    <row r="68" spans="1:24" s="5" customFormat="1" ht="15" customHeight="1">
      <c r="A68" s="17"/>
      <c r="B68" s="14"/>
      <c r="C68" s="14"/>
      <c r="D68" s="6"/>
      <c r="E68" s="6"/>
      <c r="F68" s="6"/>
      <c r="G68" s="132"/>
      <c r="H68" s="132"/>
      <c r="I68" s="126"/>
      <c r="J68" s="14"/>
      <c r="K68" s="132"/>
      <c r="L68" s="132"/>
      <c r="M68" s="4"/>
      <c r="N68" s="2"/>
      <c r="O68" s="2"/>
      <c r="P68" s="2"/>
      <c r="Q68" s="2"/>
      <c r="R68" s="113"/>
      <c r="S68" s="114"/>
      <c r="T68" s="2"/>
      <c r="U68" s="2"/>
      <c r="V68" s="2"/>
      <c r="W68" s="2"/>
      <c r="X68" s="31"/>
    </row>
    <row r="69" spans="1:24" s="5" customFormat="1" ht="15" customHeight="1">
      <c r="A69" s="17"/>
      <c r="B69" s="137"/>
      <c r="C69" s="14"/>
      <c r="D69" s="6"/>
      <c r="E69" s="6"/>
      <c r="F69" s="6"/>
      <c r="G69" s="130"/>
      <c r="H69" s="138"/>
      <c r="I69" s="126"/>
      <c r="J69" s="14"/>
      <c r="K69" s="130"/>
      <c r="L69" s="138"/>
      <c r="M69" s="4"/>
      <c r="N69" s="2"/>
      <c r="O69" s="2"/>
      <c r="P69" s="2"/>
      <c r="Q69" s="2"/>
      <c r="R69" s="118"/>
      <c r="S69" s="216"/>
      <c r="T69" s="2"/>
      <c r="U69" s="2"/>
      <c r="V69" s="2"/>
      <c r="W69" s="2"/>
      <c r="X69" s="31"/>
    </row>
    <row r="70" spans="1:24" s="5" customFormat="1" ht="14.25" customHeight="1">
      <c r="A70" s="17"/>
      <c r="B70" s="64"/>
      <c r="C70" s="14"/>
      <c r="D70" s="6"/>
      <c r="E70" s="6"/>
      <c r="F70" s="6"/>
      <c r="G70" s="130"/>
      <c r="H70" s="138"/>
      <c r="I70" s="126"/>
      <c r="J70" s="14"/>
      <c r="K70" s="130"/>
      <c r="L70" s="138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31"/>
    </row>
    <row r="71" spans="1:24" s="5" customFormat="1" ht="14.25" customHeight="1">
      <c r="A71" s="17"/>
      <c r="B71" s="14"/>
      <c r="C71" s="14"/>
      <c r="D71" s="6"/>
      <c r="E71" s="6"/>
      <c r="F71" s="27"/>
      <c r="G71" s="130"/>
      <c r="H71" s="138"/>
      <c r="I71" s="126"/>
      <c r="J71" s="14"/>
      <c r="K71" s="130"/>
      <c r="L71" s="138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31"/>
    </row>
    <row r="72" spans="1:24" s="5" customFormat="1" ht="15" customHeight="1">
      <c r="A72" s="17"/>
      <c r="B72" s="14"/>
      <c r="C72" s="14"/>
      <c r="D72" s="6"/>
      <c r="E72" s="6"/>
      <c r="F72" s="27"/>
      <c r="G72" s="130"/>
      <c r="H72" s="138"/>
      <c r="I72" s="126"/>
      <c r="J72" s="14"/>
      <c r="K72" s="130"/>
      <c r="L72" s="138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31"/>
    </row>
    <row r="73" spans="1:24" s="5" customFormat="1" ht="15" customHeight="1">
      <c r="A73" s="17"/>
      <c r="B73" s="14"/>
      <c r="C73" s="14"/>
      <c r="D73" s="6"/>
      <c r="E73" s="6"/>
      <c r="F73" s="27"/>
      <c r="G73" s="130"/>
      <c r="H73" s="138"/>
      <c r="I73" s="126"/>
      <c r="J73" s="14"/>
      <c r="K73" s="130"/>
      <c r="L73" s="138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31"/>
    </row>
    <row r="74" spans="1:24" s="5" customFormat="1" ht="15" customHeight="1">
      <c r="A74" s="17"/>
      <c r="B74" s="275"/>
      <c r="C74" s="275"/>
      <c r="D74" s="6"/>
      <c r="E74" s="6"/>
      <c r="F74" s="27"/>
      <c r="G74" s="130"/>
      <c r="H74" s="138"/>
      <c r="I74" s="126"/>
      <c r="J74" s="14"/>
      <c r="K74" s="130"/>
      <c r="L74" s="138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31"/>
    </row>
    <row r="75" spans="1:26" s="5" customFormat="1" ht="15" customHeight="1">
      <c r="A75" s="17"/>
      <c r="B75" s="14"/>
      <c r="C75" s="14"/>
      <c r="D75" s="6"/>
      <c r="E75" s="6"/>
      <c r="F75" s="27"/>
      <c r="G75" s="131"/>
      <c r="H75" s="139"/>
      <c r="I75" s="126"/>
      <c r="J75" s="14"/>
      <c r="K75" s="131"/>
      <c r="L75" s="138"/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5" customFormat="1" ht="14.25" customHeight="1">
      <c r="A76" s="17"/>
      <c r="B76" s="14"/>
      <c r="C76" s="14"/>
      <c r="D76" s="6"/>
      <c r="E76" s="6"/>
      <c r="F76" s="27"/>
      <c r="G76" s="14"/>
      <c r="H76" s="14"/>
      <c r="I76" s="14"/>
      <c r="J76" s="64"/>
      <c r="K76" s="14"/>
      <c r="L76" s="14"/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4" s="5" customFormat="1" ht="13.5" customHeight="1">
      <c r="A77" s="17"/>
      <c r="B77" s="14"/>
      <c r="C77" s="14"/>
      <c r="D77" s="6"/>
      <c r="E77" s="6"/>
      <c r="F77" s="27"/>
      <c r="G77" s="274"/>
      <c r="H77" s="274"/>
      <c r="I77" s="14"/>
      <c r="J77" s="64"/>
      <c r="K77" s="274"/>
      <c r="L77" s="274"/>
      <c r="M77" s="10"/>
      <c r="N77" s="10"/>
      <c r="O77" s="13"/>
      <c r="P77" s="10"/>
      <c r="Q77" s="10"/>
      <c r="T77" s="97"/>
      <c r="W77" s="10"/>
      <c r="X77" s="31"/>
    </row>
    <row r="78" spans="1:24" s="5" customFormat="1" ht="15" customHeight="1">
      <c r="A78" s="17"/>
      <c r="B78" s="14"/>
      <c r="C78" s="14"/>
      <c r="D78" s="6"/>
      <c r="E78" s="6"/>
      <c r="F78" s="27"/>
      <c r="G78" s="132"/>
      <c r="H78" s="132"/>
      <c r="I78" s="14"/>
      <c r="J78" s="64"/>
      <c r="K78" s="132"/>
      <c r="L78" s="132"/>
      <c r="M78" s="10"/>
      <c r="N78" s="10"/>
      <c r="O78" s="13"/>
      <c r="P78" s="10"/>
      <c r="Q78" s="10"/>
      <c r="W78" s="10"/>
      <c r="X78" s="31"/>
    </row>
    <row r="79" spans="1:24" s="5" customFormat="1" ht="15" customHeight="1">
      <c r="A79" s="17"/>
      <c r="B79" s="14"/>
      <c r="C79" s="14"/>
      <c r="D79" s="6"/>
      <c r="E79" s="6"/>
      <c r="F79" s="27"/>
      <c r="G79" s="130"/>
      <c r="H79" s="138"/>
      <c r="I79" s="14"/>
      <c r="J79" s="64"/>
      <c r="K79" s="130"/>
      <c r="L79" s="138"/>
      <c r="M79" s="10"/>
      <c r="N79" s="10"/>
      <c r="O79" s="13"/>
      <c r="P79" s="10"/>
      <c r="Q79" s="10"/>
      <c r="T79" s="97"/>
      <c r="W79" s="10"/>
      <c r="X79" s="31"/>
    </row>
    <row r="80" spans="1:24" s="5" customFormat="1" ht="15" customHeight="1">
      <c r="A80" s="17"/>
      <c r="B80" s="14"/>
      <c r="C80" s="14"/>
      <c r="D80" s="6"/>
      <c r="E80" s="6"/>
      <c r="F80" s="27"/>
      <c r="G80" s="130"/>
      <c r="H80" s="138"/>
      <c r="I80" s="14"/>
      <c r="J80" s="64"/>
      <c r="K80" s="130"/>
      <c r="L80" s="138"/>
      <c r="M80" s="10"/>
      <c r="N80" s="10"/>
      <c r="O80" s="13"/>
      <c r="P80" s="10"/>
      <c r="Q80" s="10"/>
      <c r="T80" s="97"/>
      <c r="W80" s="10"/>
      <c r="X80" s="31"/>
    </row>
    <row r="81" spans="1:24" s="5" customFormat="1" ht="15" customHeight="1">
      <c r="A81" s="17"/>
      <c r="B81" s="14"/>
      <c r="C81" s="14"/>
      <c r="D81" s="6"/>
      <c r="E81" s="6"/>
      <c r="F81" s="27"/>
      <c r="G81" s="130"/>
      <c r="H81" s="138"/>
      <c r="I81" s="14"/>
      <c r="J81" s="64"/>
      <c r="K81" s="130"/>
      <c r="L81" s="138"/>
      <c r="M81" s="10"/>
      <c r="N81" s="10"/>
      <c r="O81" s="13"/>
      <c r="P81" s="10"/>
      <c r="Q81" s="10"/>
      <c r="W81" s="10"/>
      <c r="X81" s="31"/>
    </row>
    <row r="82" spans="1:24" s="5" customFormat="1" ht="15" customHeight="1">
      <c r="A82" s="17"/>
      <c r="B82" s="14"/>
      <c r="C82" s="14"/>
      <c r="D82" s="6"/>
      <c r="E82" s="6"/>
      <c r="F82" s="27"/>
      <c r="G82" s="130"/>
      <c r="H82" s="138"/>
      <c r="I82" s="14"/>
      <c r="J82" s="64"/>
      <c r="K82" s="130"/>
      <c r="L82" s="138"/>
      <c r="M82" s="10"/>
      <c r="N82" s="10"/>
      <c r="O82" s="13"/>
      <c r="P82" s="10"/>
      <c r="Q82" s="10"/>
      <c r="W82" s="10"/>
      <c r="X82" s="31"/>
    </row>
    <row r="83" spans="1:24" s="5" customFormat="1" ht="15" customHeight="1">
      <c r="A83" s="17"/>
      <c r="B83" s="14"/>
      <c r="C83" s="14"/>
      <c r="D83" s="6"/>
      <c r="E83" s="6"/>
      <c r="F83" s="27"/>
      <c r="G83" s="130"/>
      <c r="H83" s="138"/>
      <c r="I83" s="14"/>
      <c r="J83" s="64"/>
      <c r="K83" s="130"/>
      <c r="L83" s="138"/>
      <c r="M83" s="10"/>
      <c r="N83" s="10"/>
      <c r="O83" s="13"/>
      <c r="P83" s="10"/>
      <c r="Q83" s="10"/>
      <c r="R83" s="97"/>
      <c r="V83" s="97"/>
      <c r="W83" s="10"/>
      <c r="X83" s="31"/>
    </row>
    <row r="84" spans="1:24" s="5" customFormat="1" ht="15" customHeight="1">
      <c r="A84" s="17"/>
      <c r="B84" s="14"/>
      <c r="C84" s="14"/>
      <c r="D84" s="6"/>
      <c r="E84" s="6"/>
      <c r="F84" s="27"/>
      <c r="G84" s="130"/>
      <c r="H84" s="138"/>
      <c r="I84" s="14"/>
      <c r="J84" s="64"/>
      <c r="K84" s="130"/>
      <c r="L84" s="138"/>
      <c r="M84" s="10"/>
      <c r="N84" s="10"/>
      <c r="O84" s="13"/>
      <c r="P84" s="10"/>
      <c r="Q84" s="10"/>
      <c r="W84" s="10"/>
      <c r="X84" s="31"/>
    </row>
    <row r="85" spans="1:24" s="5" customFormat="1" ht="15.75" customHeight="1">
      <c r="A85" s="17"/>
      <c r="B85" s="14"/>
      <c r="C85" s="14"/>
      <c r="D85" s="6"/>
      <c r="E85" s="6"/>
      <c r="F85" s="27"/>
      <c r="G85" s="133"/>
      <c r="H85" s="138"/>
      <c r="I85" s="14"/>
      <c r="J85" s="64"/>
      <c r="K85" s="133"/>
      <c r="L85" s="138"/>
      <c r="M85" s="10"/>
      <c r="N85" s="10"/>
      <c r="O85" s="13"/>
      <c r="P85" s="10"/>
      <c r="Q85" s="10"/>
      <c r="W85" s="10"/>
      <c r="X85" s="31"/>
    </row>
    <row r="86" spans="1:24" s="5" customFormat="1" ht="14.25" customHeight="1">
      <c r="A86" s="17"/>
      <c r="B86" s="14"/>
      <c r="C86" s="14"/>
      <c r="D86" s="64"/>
      <c r="E86" s="274"/>
      <c r="F86" s="274"/>
      <c r="G86" s="14"/>
      <c r="H86" s="64"/>
      <c r="I86" s="274"/>
      <c r="J86" s="274"/>
      <c r="K86" s="14"/>
      <c r="L86" s="14"/>
      <c r="M86" s="10"/>
      <c r="N86" s="10"/>
      <c r="O86" s="13"/>
      <c r="P86" s="10"/>
      <c r="Q86" s="10"/>
      <c r="W86" s="10"/>
      <c r="X86" s="31"/>
    </row>
    <row r="87" spans="1:24" s="5" customFormat="1" ht="13.5" customHeight="1">
      <c r="A87" s="17"/>
      <c r="B87" s="14"/>
      <c r="C87" s="14"/>
      <c r="D87" s="64"/>
      <c r="E87" s="132"/>
      <c r="F87" s="132"/>
      <c r="G87" s="14"/>
      <c r="H87" s="64"/>
      <c r="I87" s="132"/>
      <c r="J87" s="132"/>
      <c r="K87" s="14"/>
      <c r="L87" s="14"/>
      <c r="M87" s="10"/>
      <c r="N87" s="10"/>
      <c r="O87" s="13"/>
      <c r="P87" s="10"/>
      <c r="W87" s="10"/>
      <c r="X87" s="31"/>
    </row>
    <row r="88" spans="1:21" s="5" customFormat="1" ht="15" customHeight="1">
      <c r="A88" s="17"/>
      <c r="B88" s="14"/>
      <c r="C88" s="14"/>
      <c r="D88" s="64"/>
      <c r="E88" s="130"/>
      <c r="F88" s="138"/>
      <c r="G88" s="14"/>
      <c r="H88" s="64"/>
      <c r="I88" s="130"/>
      <c r="J88" s="138"/>
      <c r="K88" s="14"/>
      <c r="L88" s="64"/>
      <c r="M88" s="10"/>
      <c r="N88" s="10"/>
      <c r="O88" s="13"/>
      <c r="P88" s="10"/>
      <c r="Q88" s="10"/>
      <c r="U88" s="6"/>
    </row>
    <row r="89" spans="1:21" s="5" customFormat="1" ht="15" customHeight="1">
      <c r="A89" s="17"/>
      <c r="B89" s="14"/>
      <c r="C89" s="14"/>
      <c r="D89" s="64"/>
      <c r="E89" s="130"/>
      <c r="F89" s="138"/>
      <c r="G89" s="14"/>
      <c r="H89" s="64"/>
      <c r="I89" s="130"/>
      <c r="J89" s="138"/>
      <c r="K89" s="14"/>
      <c r="L89" s="64"/>
      <c r="M89" s="10"/>
      <c r="N89" s="10"/>
      <c r="O89" s="13"/>
      <c r="P89" s="10"/>
      <c r="Q89" s="10"/>
      <c r="U89" s="6"/>
    </row>
    <row r="90" spans="1:21" s="5" customFormat="1" ht="15" customHeight="1">
      <c r="A90" s="17"/>
      <c r="B90" s="14"/>
      <c r="C90" s="14"/>
      <c r="D90" s="64"/>
      <c r="E90" s="130"/>
      <c r="F90" s="138"/>
      <c r="G90" s="14"/>
      <c r="H90" s="64"/>
      <c r="I90" s="130"/>
      <c r="J90" s="138"/>
      <c r="K90" s="14"/>
      <c r="L90" s="64"/>
      <c r="M90" s="10"/>
      <c r="N90" s="10"/>
      <c r="O90" s="13"/>
      <c r="P90" s="10"/>
      <c r="Q90" s="10"/>
      <c r="U90" s="6"/>
    </row>
    <row r="91" spans="1:21" s="5" customFormat="1" ht="15" customHeight="1">
      <c r="A91" s="17"/>
      <c r="B91" s="14"/>
      <c r="C91" s="14"/>
      <c r="D91" s="64"/>
      <c r="E91" s="130"/>
      <c r="F91" s="138"/>
      <c r="G91" s="14"/>
      <c r="H91" s="64"/>
      <c r="I91" s="130"/>
      <c r="J91" s="138"/>
      <c r="K91" s="14"/>
      <c r="L91" s="64"/>
      <c r="M91" s="10"/>
      <c r="N91" s="10"/>
      <c r="O91" s="13"/>
      <c r="P91" s="10"/>
      <c r="Q91" s="10"/>
      <c r="U91" s="6"/>
    </row>
    <row r="92" spans="1:21" s="5" customFormat="1" ht="15" customHeight="1">
      <c r="A92" s="17"/>
      <c r="B92" s="14"/>
      <c r="C92" s="14"/>
      <c r="D92" s="64"/>
      <c r="E92" s="130"/>
      <c r="F92" s="138"/>
      <c r="G92" s="14"/>
      <c r="H92" s="64"/>
      <c r="I92" s="130"/>
      <c r="J92" s="138"/>
      <c r="K92" s="14"/>
      <c r="L92" s="64"/>
      <c r="M92" s="10"/>
      <c r="N92" s="10"/>
      <c r="O92" s="13"/>
      <c r="P92" s="10"/>
      <c r="Q92" s="10"/>
      <c r="U92" s="27"/>
    </row>
    <row r="93" spans="1:21" s="5" customFormat="1" ht="15" customHeight="1">
      <c r="A93" s="17"/>
      <c r="B93" s="14"/>
      <c r="C93" s="14"/>
      <c r="D93" s="64"/>
      <c r="E93" s="130"/>
      <c r="F93" s="138"/>
      <c r="G93" s="14"/>
      <c r="H93" s="64"/>
      <c r="I93" s="130"/>
      <c r="J93" s="138"/>
      <c r="K93" s="14"/>
      <c r="L93" s="64"/>
      <c r="M93" s="10"/>
      <c r="N93" s="10"/>
      <c r="O93" s="13"/>
      <c r="P93" s="10"/>
      <c r="Q93" s="10"/>
      <c r="U93" s="27"/>
    </row>
    <row r="94" spans="1:21" s="5" customFormat="1" ht="15" customHeight="1">
      <c r="A94" s="17"/>
      <c r="B94" s="14"/>
      <c r="C94" s="14"/>
      <c r="D94" s="64"/>
      <c r="E94" s="133"/>
      <c r="F94" s="138"/>
      <c r="G94" s="14"/>
      <c r="H94" s="64"/>
      <c r="I94" s="133"/>
      <c r="J94" s="138"/>
      <c r="K94" s="14"/>
      <c r="L94" s="64"/>
      <c r="M94" s="10"/>
      <c r="N94" s="10"/>
      <c r="O94" s="13"/>
      <c r="P94" s="10"/>
      <c r="Q94" s="10"/>
      <c r="U94" s="27"/>
    </row>
    <row r="95" spans="1:21" s="5" customFormat="1" ht="15" customHeight="1">
      <c r="A95" s="22"/>
      <c r="B95" s="14"/>
      <c r="C95" s="14"/>
      <c r="D95" s="64"/>
      <c r="E95" s="64"/>
      <c r="F95" s="64"/>
      <c r="G95" s="64"/>
      <c r="H95" s="64"/>
      <c r="I95" s="14"/>
      <c r="J95" s="14"/>
      <c r="K95" s="14"/>
      <c r="L95" s="64"/>
      <c r="M95" s="27"/>
      <c r="N95" s="31"/>
      <c r="O95" s="67"/>
      <c r="P95" s="31"/>
      <c r="Q95" s="31"/>
      <c r="U95" s="27"/>
    </row>
    <row r="96" spans="1:15" s="5" customFormat="1" ht="12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O96" s="68"/>
    </row>
    <row r="97" s="5" customFormat="1" ht="12.75">
      <c r="O97" s="68"/>
    </row>
    <row r="98" s="5" customFormat="1" ht="12.75">
      <c r="O98" s="68"/>
    </row>
    <row r="99" s="5" customFormat="1" ht="12.75">
      <c r="O99" s="68"/>
    </row>
    <row r="100" s="5" customFormat="1" ht="12.75">
      <c r="O100" s="68"/>
    </row>
  </sheetData>
  <sheetProtection password="CBED" sheet="1" selectLockedCells="1"/>
  <mergeCells count="53">
    <mergeCell ref="G77:H77"/>
    <mergeCell ref="K77:L77"/>
    <mergeCell ref="E86:F86"/>
    <mergeCell ref="I86:J86"/>
    <mergeCell ref="D65:E65"/>
    <mergeCell ref="B66:C66"/>
    <mergeCell ref="B67:C67"/>
    <mergeCell ref="G67:H67"/>
    <mergeCell ref="K67:L67"/>
    <mergeCell ref="B74:C74"/>
    <mergeCell ref="H48:I48"/>
    <mergeCell ref="H49:I49"/>
    <mergeCell ref="D57:E57"/>
    <mergeCell ref="D58:E58"/>
    <mergeCell ref="N61:V61"/>
    <mergeCell ref="J63:L63"/>
    <mergeCell ref="N38:O38"/>
    <mergeCell ref="H40:O40"/>
    <mergeCell ref="D42:G43"/>
    <mergeCell ref="H45:O45"/>
    <mergeCell ref="D46:G47"/>
    <mergeCell ref="H47:I47"/>
    <mergeCell ref="E28:H30"/>
    <mergeCell ref="N28:O28"/>
    <mergeCell ref="N29:O29"/>
    <mergeCell ref="N30:O30"/>
    <mergeCell ref="N31:O31"/>
    <mergeCell ref="E34:G37"/>
    <mergeCell ref="N34:O34"/>
    <mergeCell ref="N35:O35"/>
    <mergeCell ref="N36:O36"/>
    <mergeCell ref="N37:O37"/>
    <mergeCell ref="E19:H22"/>
    <mergeCell ref="N19:O19"/>
    <mergeCell ref="N20:O20"/>
    <mergeCell ref="N21:O21"/>
    <mergeCell ref="N22:O22"/>
    <mergeCell ref="D23:O25"/>
    <mergeCell ref="D10:O12"/>
    <mergeCell ref="D14:N14"/>
    <mergeCell ref="R14:S14"/>
    <mergeCell ref="U14:V14"/>
    <mergeCell ref="D15:I18"/>
    <mergeCell ref="N15:O15"/>
    <mergeCell ref="N16:O16"/>
    <mergeCell ref="N17:O17"/>
    <mergeCell ref="N18:O18"/>
    <mergeCell ref="R1:V4"/>
    <mergeCell ref="D4:E5"/>
    <mergeCell ref="F4:K5"/>
    <mergeCell ref="L4:L5"/>
    <mergeCell ref="M4:O5"/>
    <mergeCell ref="D6:O9"/>
  </mergeCells>
  <printOptions horizontalCentered="1" verticalCentered="1"/>
  <pageMargins left="0.25" right="0.25" top="0.75" bottom="0.75" header="0.3" footer="0.3"/>
  <pageSetup horizontalDpi="300" verticalDpi="300" orientation="portrait" r:id="rId1"/>
  <headerFooter alignWithMargins="0">
    <oddHeader>&amp;C&amp;"Arial,Bold"&amp;14Calculating Retro Overtime Pay&amp;"Arial,Regular"&amp;10
&amp;12(Salary Employees)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M4" sqref="M4:O5"/>
    </sheetView>
  </sheetViews>
  <sheetFormatPr defaultColWidth="9.140625" defaultRowHeight="12.75"/>
  <cols>
    <col min="2" max="2" width="0.9921875" style="0" customWidth="1"/>
    <col min="3" max="3" width="0.85546875" style="0" customWidth="1"/>
    <col min="4" max="4" width="6.28125" style="0" customWidth="1"/>
    <col min="5" max="5" width="8.00390625" style="0" customWidth="1"/>
    <col min="6" max="6" width="10.140625" style="0" customWidth="1"/>
    <col min="7" max="7" width="6.00390625" style="0" customWidth="1"/>
    <col min="8" max="8" width="9.8515625" style="0" customWidth="1"/>
    <col min="9" max="9" width="7.28125" style="0" customWidth="1"/>
    <col min="10" max="10" width="12.140625" style="0" customWidth="1"/>
    <col min="11" max="11" width="6.57421875" style="0" bestFit="1" customWidth="1"/>
    <col min="12" max="12" width="12.7109375" style="0" customWidth="1"/>
    <col min="13" max="13" width="1.8515625" style="0" customWidth="1"/>
    <col min="14" max="14" width="13.7109375" style="0" customWidth="1"/>
    <col min="15" max="15" width="0.5625" style="12" customWidth="1"/>
    <col min="16" max="16" width="0.85546875" style="0" customWidth="1"/>
    <col min="17" max="17" width="0.9921875" style="0" customWidth="1"/>
    <col min="18" max="18" width="13.140625" style="0" customWidth="1"/>
    <col min="19" max="19" width="10.57421875" style="0" customWidth="1"/>
    <col min="20" max="20" width="3.57421875" style="0" customWidth="1"/>
    <col min="21" max="21" width="12.8515625" style="0" customWidth="1"/>
    <col min="22" max="22" width="10.57421875" style="0" customWidth="1"/>
    <col min="23" max="23" width="9.57421875" style="0" customWidth="1"/>
  </cols>
  <sheetData>
    <row r="1" spans="2:22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5"/>
      <c r="P1" s="1"/>
      <c r="Q1" s="1"/>
      <c r="R1" s="224" t="s">
        <v>9</v>
      </c>
      <c r="S1" s="224"/>
      <c r="T1" s="224"/>
      <c r="U1" s="224"/>
      <c r="V1" s="224"/>
    </row>
    <row r="2" spans="2:22" ht="5.25" customHeight="1">
      <c r="B2" s="3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74"/>
      <c r="P2" s="16"/>
      <c r="Q2" s="25"/>
      <c r="R2" s="224"/>
      <c r="S2" s="224"/>
      <c r="T2" s="224"/>
      <c r="U2" s="224"/>
      <c r="V2" s="224"/>
    </row>
    <row r="3" spans="2:22" ht="4.5" customHeight="1">
      <c r="B3" s="18"/>
      <c r="C3" s="3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74"/>
      <c r="P3" s="25"/>
      <c r="Q3" s="19"/>
      <c r="R3" s="224"/>
      <c r="S3" s="224"/>
      <c r="T3" s="224"/>
      <c r="U3" s="224"/>
      <c r="V3" s="224"/>
    </row>
    <row r="4" spans="2:22" ht="3.75" customHeight="1">
      <c r="B4" s="18"/>
      <c r="C4" s="18"/>
      <c r="D4" s="225" t="s">
        <v>11</v>
      </c>
      <c r="E4" s="225"/>
      <c r="F4" s="226" t="s">
        <v>78</v>
      </c>
      <c r="G4" s="226"/>
      <c r="H4" s="226"/>
      <c r="I4" s="226"/>
      <c r="J4" s="226"/>
      <c r="K4" s="226"/>
      <c r="L4" s="225" t="s">
        <v>12</v>
      </c>
      <c r="M4" s="226" t="s">
        <v>88</v>
      </c>
      <c r="N4" s="226"/>
      <c r="O4" s="226"/>
      <c r="P4" s="73"/>
      <c r="Q4" s="19"/>
      <c r="R4" s="224"/>
      <c r="S4" s="224"/>
      <c r="T4" s="224"/>
      <c r="U4" s="224"/>
      <c r="V4" s="224"/>
    </row>
    <row r="5" spans="2:24" ht="17.25" customHeight="1" thickBot="1">
      <c r="B5" s="18"/>
      <c r="C5" s="18"/>
      <c r="D5" s="225"/>
      <c r="E5" s="225"/>
      <c r="F5" s="227"/>
      <c r="G5" s="227"/>
      <c r="H5" s="227"/>
      <c r="I5" s="227"/>
      <c r="J5" s="227"/>
      <c r="K5" s="227"/>
      <c r="L5" s="225"/>
      <c r="M5" s="227"/>
      <c r="N5" s="227"/>
      <c r="O5" s="227"/>
      <c r="P5" s="35"/>
      <c r="Q5" s="40"/>
      <c r="R5" s="82" t="s">
        <v>26</v>
      </c>
      <c r="S5" s="83" t="s">
        <v>7</v>
      </c>
      <c r="T5" s="84"/>
      <c r="U5" s="82" t="s">
        <v>39</v>
      </c>
      <c r="V5" s="83" t="s">
        <v>42</v>
      </c>
      <c r="W5" s="2"/>
      <c r="X5" s="2"/>
    </row>
    <row r="6" spans="2:24" ht="15" customHeight="1">
      <c r="B6" s="18"/>
      <c r="C6" s="18"/>
      <c r="D6" s="228" t="s">
        <v>34</v>
      </c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33"/>
      <c r="Q6" s="28"/>
      <c r="R6" s="99" t="s">
        <v>25</v>
      </c>
      <c r="S6" s="104">
        <v>6692</v>
      </c>
      <c r="T6" s="85"/>
      <c r="U6" s="99" t="s">
        <v>25</v>
      </c>
      <c r="V6" s="152">
        <v>168</v>
      </c>
      <c r="W6" s="2"/>
      <c r="X6" s="2"/>
    </row>
    <row r="7" spans="2:24" ht="15" customHeight="1">
      <c r="B7" s="18"/>
      <c r="C7" s="1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41"/>
      <c r="Q7" s="42"/>
      <c r="R7" s="100" t="s">
        <v>27</v>
      </c>
      <c r="S7" s="104">
        <v>6692</v>
      </c>
      <c r="T7" s="80"/>
      <c r="U7" s="99" t="s">
        <v>27</v>
      </c>
      <c r="V7" s="152">
        <v>176</v>
      </c>
      <c r="W7" s="2"/>
      <c r="X7" s="2"/>
    </row>
    <row r="8" spans="2:24" ht="15" customHeight="1">
      <c r="B8" s="18"/>
      <c r="C8" s="1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41"/>
      <c r="Q8" s="42"/>
      <c r="R8" s="100" t="s">
        <v>28</v>
      </c>
      <c r="S8" s="104">
        <v>6692</v>
      </c>
      <c r="T8" s="80"/>
      <c r="U8" s="99" t="s">
        <v>28</v>
      </c>
      <c r="V8" s="152">
        <v>176</v>
      </c>
      <c r="W8" s="2"/>
      <c r="X8" s="2"/>
    </row>
    <row r="9" spans="2:24" ht="15" customHeight="1">
      <c r="B9" s="18"/>
      <c r="C9" s="1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/>
      <c r="Q9" s="21"/>
      <c r="R9" s="100" t="s">
        <v>29</v>
      </c>
      <c r="S9" s="104">
        <f>6692</f>
        <v>6692</v>
      </c>
      <c r="T9" s="80"/>
      <c r="U9" s="99" t="s">
        <v>33</v>
      </c>
      <c r="V9" s="152">
        <v>160</v>
      </c>
      <c r="W9" s="2"/>
      <c r="X9" s="2"/>
    </row>
    <row r="10" spans="2:24" ht="15" customHeight="1">
      <c r="B10" s="18"/>
      <c r="C10" s="18"/>
      <c r="D10" s="229" t="s">
        <v>35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43"/>
      <c r="Q10" s="44"/>
      <c r="R10" s="100" t="s">
        <v>30</v>
      </c>
      <c r="S10" s="104">
        <v>7003</v>
      </c>
      <c r="T10" s="80"/>
      <c r="U10" s="99" t="s">
        <v>30</v>
      </c>
      <c r="V10" s="152">
        <v>170</v>
      </c>
      <c r="W10" s="2"/>
      <c r="X10" s="2"/>
    </row>
    <row r="11" spans="2:24" ht="15" customHeight="1">
      <c r="B11" s="18"/>
      <c r="C11" s="18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43"/>
      <c r="Q11" s="44"/>
      <c r="R11" s="101" t="s">
        <v>31</v>
      </c>
      <c r="S11" s="104">
        <v>7003</v>
      </c>
      <c r="T11" s="80"/>
      <c r="U11" s="99" t="s">
        <v>31</v>
      </c>
      <c r="V11" s="152">
        <v>190</v>
      </c>
      <c r="W11" s="2"/>
      <c r="X11" s="2"/>
    </row>
    <row r="12" spans="2:24" ht="22.5" customHeight="1" thickBot="1">
      <c r="B12" s="18"/>
      <c r="C12" s="18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43"/>
      <c r="Q12" s="44"/>
      <c r="R12" s="86" t="s">
        <v>8</v>
      </c>
      <c r="S12" s="157">
        <f>SUM(S6:S11)</f>
        <v>40774</v>
      </c>
      <c r="T12" s="80"/>
      <c r="U12" s="115" t="s">
        <v>8</v>
      </c>
      <c r="V12" s="155">
        <f>SUM(V6:V11)</f>
        <v>1040</v>
      </c>
      <c r="W12" s="2"/>
      <c r="X12" s="2"/>
    </row>
    <row r="13" spans="2:24" ht="5.25" customHeight="1">
      <c r="B13" s="18"/>
      <c r="C13" s="18"/>
      <c r="D13" s="27"/>
      <c r="E13" s="4"/>
      <c r="F13" s="27"/>
      <c r="G13" s="30"/>
      <c r="H13" s="30"/>
      <c r="I13" s="30"/>
      <c r="J13" s="30"/>
      <c r="K13" s="30"/>
      <c r="L13" s="30"/>
      <c r="M13" s="30"/>
      <c r="N13" s="30"/>
      <c r="O13" s="66"/>
      <c r="P13" s="45"/>
      <c r="Q13" s="46"/>
      <c r="R13" s="88"/>
      <c r="S13" s="89"/>
      <c r="T13" s="89"/>
      <c r="U13" s="89"/>
      <c r="V13" s="89"/>
      <c r="W13" s="2"/>
      <c r="X13" s="2"/>
    </row>
    <row r="14" spans="2:24" ht="14.25" customHeight="1" thickBot="1">
      <c r="B14" s="18"/>
      <c r="C14" s="18"/>
      <c r="D14" s="231" t="s">
        <v>17</v>
      </c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65"/>
      <c r="P14" s="47"/>
      <c r="Q14" s="46"/>
      <c r="R14" s="232" t="s">
        <v>14</v>
      </c>
      <c r="S14" s="233"/>
      <c r="T14" s="89"/>
      <c r="U14" s="232" t="s">
        <v>15</v>
      </c>
      <c r="V14" s="233"/>
      <c r="W14" s="2"/>
      <c r="X14" s="2"/>
    </row>
    <row r="15" spans="2:24" ht="15" customHeight="1">
      <c r="B15" s="18"/>
      <c r="C15" s="18"/>
      <c r="D15" s="234" t="s">
        <v>36</v>
      </c>
      <c r="E15" s="235"/>
      <c r="F15" s="235"/>
      <c r="G15" s="235"/>
      <c r="H15" s="235"/>
      <c r="I15" s="236"/>
      <c r="J15" s="48"/>
      <c r="K15" s="4"/>
      <c r="L15" s="75"/>
      <c r="M15" s="76" t="s">
        <v>32</v>
      </c>
      <c r="N15" s="276">
        <f>S12</f>
        <v>40774</v>
      </c>
      <c r="O15" s="277"/>
      <c r="P15" s="49"/>
      <c r="Q15" s="21"/>
      <c r="R15" s="90" t="s">
        <v>5</v>
      </c>
      <c r="S15" s="90" t="s">
        <v>7</v>
      </c>
      <c r="T15" s="89"/>
      <c r="U15" s="90" t="s">
        <v>5</v>
      </c>
      <c r="V15" s="90" t="s">
        <v>7</v>
      </c>
      <c r="W15" s="2"/>
      <c r="X15" s="2"/>
    </row>
    <row r="16" spans="2:24" ht="15" customHeight="1">
      <c r="B16" s="18"/>
      <c r="C16" s="18"/>
      <c r="D16" s="237"/>
      <c r="E16" s="238"/>
      <c r="F16" s="238"/>
      <c r="G16" s="238"/>
      <c r="H16" s="238"/>
      <c r="I16" s="239"/>
      <c r="J16" s="48"/>
      <c r="K16" s="4"/>
      <c r="L16" s="77"/>
      <c r="M16" s="78" t="s">
        <v>18</v>
      </c>
      <c r="N16" s="276">
        <f>S41</f>
        <v>1447.92</v>
      </c>
      <c r="O16" s="277"/>
      <c r="P16" s="49"/>
      <c r="Q16" s="50"/>
      <c r="R16" s="99" t="s">
        <v>25</v>
      </c>
      <c r="S16" s="109">
        <v>0</v>
      </c>
      <c r="T16" s="80"/>
      <c r="U16" s="103" t="s">
        <v>25</v>
      </c>
      <c r="V16" s="109">
        <f>17.5</f>
        <v>17.5</v>
      </c>
      <c r="W16" s="2"/>
      <c r="X16" s="2"/>
    </row>
    <row r="17" spans="2:24" ht="15" customHeight="1">
      <c r="B17" s="18"/>
      <c r="C17" s="18"/>
      <c r="D17" s="237"/>
      <c r="E17" s="238"/>
      <c r="F17" s="238"/>
      <c r="G17" s="238"/>
      <c r="H17" s="238"/>
      <c r="I17" s="239"/>
      <c r="J17" s="8"/>
      <c r="K17" s="4"/>
      <c r="L17" s="77"/>
      <c r="M17" s="78" t="s">
        <v>19</v>
      </c>
      <c r="N17" s="276">
        <f>S22</f>
        <v>180</v>
      </c>
      <c r="O17" s="277"/>
      <c r="P17" s="49"/>
      <c r="Q17" s="51"/>
      <c r="R17" s="99" t="s">
        <v>27</v>
      </c>
      <c r="S17" s="110">
        <v>0</v>
      </c>
      <c r="T17" s="80"/>
      <c r="U17" s="103" t="s">
        <v>27</v>
      </c>
      <c r="V17" s="110">
        <v>17.5</v>
      </c>
      <c r="W17" s="2"/>
      <c r="X17" s="2"/>
    </row>
    <row r="18" spans="2:24" ht="15" customHeight="1" thickBot="1">
      <c r="B18" s="18"/>
      <c r="C18" s="18"/>
      <c r="D18" s="240"/>
      <c r="E18" s="241"/>
      <c r="F18" s="241"/>
      <c r="G18" s="241"/>
      <c r="H18" s="241"/>
      <c r="I18" s="242"/>
      <c r="J18" s="48"/>
      <c r="K18" s="4"/>
      <c r="L18" s="77"/>
      <c r="M18" s="78" t="s">
        <v>20</v>
      </c>
      <c r="N18" s="278">
        <f>S50</f>
        <v>40.4</v>
      </c>
      <c r="O18" s="279"/>
      <c r="P18" s="49"/>
      <c r="Q18" s="50"/>
      <c r="R18" s="99" t="s">
        <v>28</v>
      </c>
      <c r="S18" s="110"/>
      <c r="T18" s="80"/>
      <c r="U18" s="103" t="s">
        <v>28</v>
      </c>
      <c r="V18" s="110">
        <v>17.5</v>
      </c>
      <c r="W18" s="2"/>
      <c r="X18" s="2"/>
    </row>
    <row r="19" spans="2:24" ht="15" customHeight="1">
      <c r="B19" s="18"/>
      <c r="C19" s="18"/>
      <c r="D19" s="156" t="s">
        <v>3</v>
      </c>
      <c r="E19" s="247" t="s">
        <v>16</v>
      </c>
      <c r="F19" s="247"/>
      <c r="G19" s="247"/>
      <c r="H19" s="247"/>
      <c r="I19" s="4"/>
      <c r="J19" s="27"/>
      <c r="K19" s="4"/>
      <c r="L19" s="1"/>
      <c r="M19" s="120" t="s">
        <v>38</v>
      </c>
      <c r="N19" s="280">
        <f>S31</f>
        <v>715</v>
      </c>
      <c r="O19" s="280"/>
      <c r="P19" s="52"/>
      <c r="Q19" s="21"/>
      <c r="R19" s="99" t="s">
        <v>33</v>
      </c>
      <c r="S19" s="110"/>
      <c r="T19" s="91"/>
      <c r="U19" s="103" t="s">
        <v>33</v>
      </c>
      <c r="V19" s="110">
        <v>17.5</v>
      </c>
      <c r="W19" s="2"/>
      <c r="X19" s="2"/>
    </row>
    <row r="20" spans="2:25" ht="15" customHeight="1">
      <c r="B20" s="18"/>
      <c r="C20" s="18"/>
      <c r="D20" s="1"/>
      <c r="E20" s="247"/>
      <c r="F20" s="247"/>
      <c r="G20" s="247"/>
      <c r="H20" s="247"/>
      <c r="I20" s="4"/>
      <c r="J20" s="3"/>
      <c r="K20" s="3"/>
      <c r="L20" s="1"/>
      <c r="M20" s="119" t="s">
        <v>47</v>
      </c>
      <c r="N20" s="280">
        <f>V22</f>
        <v>105</v>
      </c>
      <c r="O20" s="280"/>
      <c r="P20" s="53"/>
      <c r="Q20" s="21"/>
      <c r="R20" s="99" t="s">
        <v>30</v>
      </c>
      <c r="S20" s="110">
        <v>75</v>
      </c>
      <c r="T20" s="92"/>
      <c r="U20" s="103" t="s">
        <v>30</v>
      </c>
      <c r="V20" s="110">
        <v>17.5</v>
      </c>
      <c r="W20" s="2"/>
      <c r="X20" s="2"/>
      <c r="Y20" s="2"/>
    </row>
    <row r="21" spans="2:25" ht="15" customHeight="1">
      <c r="B21" s="18"/>
      <c r="C21" s="18"/>
      <c r="D21" s="95"/>
      <c r="E21" s="247"/>
      <c r="F21" s="247"/>
      <c r="G21" s="247"/>
      <c r="H21" s="247"/>
      <c r="I21" s="24"/>
      <c r="J21" s="23"/>
      <c r="K21" s="23"/>
      <c r="L21" s="1"/>
      <c r="M21" s="78" t="s">
        <v>46</v>
      </c>
      <c r="N21" s="249">
        <f>SUM(N15:O20)</f>
        <v>43262.32</v>
      </c>
      <c r="O21" s="249"/>
      <c r="P21" s="53"/>
      <c r="Q21" s="20"/>
      <c r="R21" s="99" t="s">
        <v>31</v>
      </c>
      <c r="S21" s="112">
        <v>105</v>
      </c>
      <c r="T21" s="93"/>
      <c r="U21" s="103" t="s">
        <v>31</v>
      </c>
      <c r="V21" s="111">
        <v>17.5</v>
      </c>
      <c r="W21" s="9"/>
      <c r="X21" s="2"/>
      <c r="Y21" s="2"/>
    </row>
    <row r="22" spans="2:25" ht="15" customHeight="1">
      <c r="B22" s="18"/>
      <c r="C22" s="18"/>
      <c r="D22" s="95"/>
      <c r="E22" s="247"/>
      <c r="F22" s="247"/>
      <c r="G22" s="247"/>
      <c r="H22" s="247"/>
      <c r="I22" s="24"/>
      <c r="J22" s="4"/>
      <c r="K22" s="27"/>
      <c r="L22" s="1"/>
      <c r="M22" s="81"/>
      <c r="N22" s="250"/>
      <c r="O22" s="250"/>
      <c r="P22" s="54"/>
      <c r="Q22" s="55"/>
      <c r="R22" s="94" t="s">
        <v>8</v>
      </c>
      <c r="S22" s="157">
        <f>SUM(S16:S21)</f>
        <v>180</v>
      </c>
      <c r="T22" s="93"/>
      <c r="U22" s="94" t="s">
        <v>8</v>
      </c>
      <c r="V22" s="157">
        <f>SUM(V16:V21)</f>
        <v>105</v>
      </c>
      <c r="W22" s="9"/>
      <c r="X22" s="2"/>
      <c r="Y22" s="2"/>
    </row>
    <row r="23" spans="2:24" ht="14.25" customHeight="1">
      <c r="B23" s="18"/>
      <c r="C23" s="18"/>
      <c r="D23" s="251" t="s">
        <v>1</v>
      </c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56"/>
      <c r="Q23" s="96"/>
      <c r="R23" s="26"/>
      <c r="S23" s="57"/>
      <c r="T23" s="2"/>
      <c r="U23" s="2"/>
      <c r="V23" s="2"/>
      <c r="W23" s="2"/>
      <c r="X23" s="2"/>
    </row>
    <row r="24" spans="2:24" ht="14.25" customHeight="1">
      <c r="B24" s="18"/>
      <c r="C24" s="18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56"/>
      <c r="Q24" s="96"/>
      <c r="R24" s="82" t="s">
        <v>37</v>
      </c>
      <c r="S24" s="83" t="s">
        <v>7</v>
      </c>
      <c r="T24" s="2"/>
      <c r="U24" s="82" t="s">
        <v>44</v>
      </c>
      <c r="V24" s="83" t="s">
        <v>43</v>
      </c>
      <c r="W24" s="2"/>
      <c r="X24" s="2"/>
    </row>
    <row r="25" spans="2:24" ht="14.25" customHeight="1">
      <c r="B25" s="18"/>
      <c r="C25" s="18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56"/>
      <c r="Q25" s="96"/>
      <c r="R25" s="99" t="s">
        <v>25</v>
      </c>
      <c r="S25" s="105"/>
      <c r="T25" s="2"/>
      <c r="U25" s="99" t="s">
        <v>25</v>
      </c>
      <c r="V25" s="152"/>
      <c r="W25" s="2"/>
      <c r="X25" s="2"/>
    </row>
    <row r="26" spans="2:24" ht="14.25" customHeight="1" thickBot="1">
      <c r="B26" s="18"/>
      <c r="C26" s="1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34"/>
      <c r="Q26" s="96"/>
      <c r="R26" s="99" t="s">
        <v>27</v>
      </c>
      <c r="S26" s="104">
        <v>0</v>
      </c>
      <c r="T26" s="2"/>
      <c r="U26" s="99" t="s">
        <v>27</v>
      </c>
      <c r="V26" s="153">
        <v>0</v>
      </c>
      <c r="W26" s="2"/>
      <c r="X26" s="2"/>
    </row>
    <row r="27" spans="2:24" ht="13.5" customHeight="1">
      <c r="B27" s="18"/>
      <c r="C27" s="18"/>
      <c r="D27" s="4"/>
      <c r="E27" s="4"/>
      <c r="F27" s="4"/>
      <c r="G27" s="4"/>
      <c r="H27" s="4"/>
      <c r="I27" s="27"/>
      <c r="J27" s="27"/>
      <c r="K27" s="27"/>
      <c r="L27" s="27"/>
      <c r="M27" s="27"/>
      <c r="N27" s="27"/>
      <c r="O27" s="64"/>
      <c r="P27" s="58"/>
      <c r="Q27" s="55"/>
      <c r="R27" s="99" t="s">
        <v>28</v>
      </c>
      <c r="S27" s="104">
        <v>0</v>
      </c>
      <c r="T27" s="57"/>
      <c r="U27" s="99" t="s">
        <v>28</v>
      </c>
      <c r="V27" s="153">
        <v>0</v>
      </c>
      <c r="W27" s="2"/>
      <c r="X27" s="2"/>
    </row>
    <row r="28" spans="2:24" ht="15" customHeight="1">
      <c r="B28" s="18"/>
      <c r="C28" s="18"/>
      <c r="D28" s="156" t="s">
        <v>0</v>
      </c>
      <c r="E28" s="252" t="s">
        <v>13</v>
      </c>
      <c r="F28" s="252"/>
      <c r="G28" s="252"/>
      <c r="H28" s="252"/>
      <c r="I28" s="48"/>
      <c r="J28" s="4"/>
      <c r="K28" s="23"/>
      <c r="L28" s="77"/>
      <c r="M28" s="75" t="s">
        <v>40</v>
      </c>
      <c r="N28" s="281">
        <f>V12</f>
        <v>1040</v>
      </c>
      <c r="O28" s="281"/>
      <c r="P28" s="59"/>
      <c r="Q28" s="55"/>
      <c r="R28" s="99" t="s">
        <v>33</v>
      </c>
      <c r="S28" s="104">
        <v>463.36</v>
      </c>
      <c r="T28" s="2"/>
      <c r="U28" s="99" t="s">
        <v>33</v>
      </c>
      <c r="V28" s="153">
        <v>8</v>
      </c>
      <c r="W28" s="2"/>
      <c r="X28" s="2"/>
    </row>
    <row r="29" spans="2:24" ht="15" customHeight="1">
      <c r="B29" s="18"/>
      <c r="C29" s="18"/>
      <c r="D29" s="36"/>
      <c r="E29" s="252"/>
      <c r="F29" s="252"/>
      <c r="G29" s="252"/>
      <c r="H29" s="252"/>
      <c r="I29" s="48"/>
      <c r="J29" s="4"/>
      <c r="K29" s="23"/>
      <c r="L29" s="77"/>
      <c r="M29" s="79" t="s">
        <v>21</v>
      </c>
      <c r="N29" s="282">
        <f>V41</f>
        <v>32</v>
      </c>
      <c r="O29" s="283"/>
      <c r="P29" s="52"/>
      <c r="Q29" s="55"/>
      <c r="R29" s="99" t="s">
        <v>30</v>
      </c>
      <c r="S29" s="104">
        <v>251.64</v>
      </c>
      <c r="T29" s="2"/>
      <c r="U29" s="99" t="s">
        <v>30</v>
      </c>
      <c r="V29" s="153">
        <v>4</v>
      </c>
      <c r="W29" s="2"/>
      <c r="X29" s="2"/>
    </row>
    <row r="30" spans="2:24" ht="15" customHeight="1">
      <c r="B30" s="18"/>
      <c r="C30" s="18"/>
      <c r="D30" s="36"/>
      <c r="E30" s="252"/>
      <c r="F30" s="252"/>
      <c r="G30" s="252"/>
      <c r="H30" s="252"/>
      <c r="I30" s="48"/>
      <c r="J30" s="4"/>
      <c r="K30" s="23"/>
      <c r="L30" s="77"/>
      <c r="M30" s="79" t="s">
        <v>22</v>
      </c>
      <c r="N30" s="248">
        <f>V31</f>
        <v>12</v>
      </c>
      <c r="O30" s="248"/>
      <c r="P30" s="60"/>
      <c r="Q30" s="55"/>
      <c r="R30" s="99" t="s">
        <v>31</v>
      </c>
      <c r="S30" s="106"/>
      <c r="U30" s="99" t="s">
        <v>31</v>
      </c>
      <c r="V30" s="154"/>
      <c r="X30" s="2"/>
    </row>
    <row r="31" spans="2:22" ht="15" customHeight="1">
      <c r="B31" s="18"/>
      <c r="C31" s="18"/>
      <c r="D31" s="36"/>
      <c r="E31" s="71"/>
      <c r="F31" s="71"/>
      <c r="G31" s="71"/>
      <c r="H31" s="48"/>
      <c r="I31" s="48"/>
      <c r="J31" s="4"/>
      <c r="K31" s="11"/>
      <c r="L31" s="1"/>
      <c r="M31" s="75" t="s">
        <v>24</v>
      </c>
      <c r="N31" s="255">
        <f>SUM(N28:O30)</f>
        <v>1084</v>
      </c>
      <c r="O31" s="255"/>
      <c r="P31" s="60"/>
      <c r="Q31" s="55"/>
      <c r="R31" s="115" t="s">
        <v>8</v>
      </c>
      <c r="S31" s="157">
        <f>SUM(S25:S30)</f>
        <v>715</v>
      </c>
      <c r="U31" s="115" t="s">
        <v>8</v>
      </c>
      <c r="V31" s="155">
        <f>SUM(V25:V30)</f>
        <v>12</v>
      </c>
    </row>
    <row r="32" spans="2:18" ht="5.25" customHeight="1" thickBot="1">
      <c r="B32" s="18"/>
      <c r="C32" s="18"/>
      <c r="D32" s="3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58"/>
      <c r="Q32" s="27"/>
      <c r="R32" s="27"/>
    </row>
    <row r="33" spans="2:21" ht="5.25" customHeight="1">
      <c r="B33" s="18"/>
      <c r="C33" s="18"/>
      <c r="D33" s="156"/>
      <c r="E33" s="1"/>
      <c r="F33" s="72"/>
      <c r="G33" s="72"/>
      <c r="H33" s="27"/>
      <c r="I33" s="27"/>
      <c r="J33" s="27"/>
      <c r="K33" s="27"/>
      <c r="L33" s="27"/>
      <c r="M33" s="27"/>
      <c r="N33" s="27"/>
      <c r="O33" s="64"/>
      <c r="P33" s="58"/>
      <c r="Q33" s="27"/>
      <c r="R33" s="1"/>
      <c r="S33" s="57"/>
      <c r="T33" s="2"/>
      <c r="U33" s="2"/>
    </row>
    <row r="34" spans="2:24" ht="15" customHeight="1">
      <c r="B34" s="18"/>
      <c r="C34" s="18"/>
      <c r="D34" s="156" t="s">
        <v>10</v>
      </c>
      <c r="E34" s="252" t="s">
        <v>48</v>
      </c>
      <c r="F34" s="252"/>
      <c r="G34" s="252"/>
      <c r="H34" s="48"/>
      <c r="I34" s="4"/>
      <c r="J34" s="4"/>
      <c r="K34" s="4"/>
      <c r="L34" s="77"/>
      <c r="M34" s="75" t="s">
        <v>2</v>
      </c>
      <c r="N34" s="249">
        <f>N21</f>
        <v>43262.32</v>
      </c>
      <c r="O34" s="249"/>
      <c r="P34" s="53"/>
      <c r="Q34" s="27"/>
      <c r="R34" s="83" t="s">
        <v>4</v>
      </c>
      <c r="S34" s="83" t="s">
        <v>7</v>
      </c>
      <c r="T34" s="2"/>
      <c r="U34" s="82" t="s">
        <v>41</v>
      </c>
      <c r="V34" s="83" t="s">
        <v>43</v>
      </c>
      <c r="W34" s="2"/>
      <c r="X34" s="2"/>
    </row>
    <row r="35" spans="2:24" ht="15" customHeight="1">
      <c r="B35" s="18"/>
      <c r="C35" s="18"/>
      <c r="D35" s="38"/>
      <c r="E35" s="252"/>
      <c r="F35" s="252"/>
      <c r="G35" s="252"/>
      <c r="H35" s="4"/>
      <c r="I35" s="23"/>
      <c r="J35" s="27"/>
      <c r="K35" s="4"/>
      <c r="L35" s="77"/>
      <c r="M35" s="78" t="s">
        <v>23</v>
      </c>
      <c r="N35" s="249">
        <f>N31</f>
        <v>1084</v>
      </c>
      <c r="O35" s="249"/>
      <c r="P35" s="60"/>
      <c r="Q35" s="27"/>
      <c r="R35" s="102" t="s">
        <v>25</v>
      </c>
      <c r="S35" s="107">
        <v>0</v>
      </c>
      <c r="T35" s="2"/>
      <c r="U35" s="99" t="s">
        <v>25</v>
      </c>
      <c r="V35" s="152"/>
      <c r="W35" s="2"/>
      <c r="X35" s="2"/>
    </row>
    <row r="36" spans="2:24" ht="15" customHeight="1">
      <c r="B36" s="18"/>
      <c r="C36" s="18"/>
      <c r="D36" s="38"/>
      <c r="E36" s="252"/>
      <c r="F36" s="252"/>
      <c r="G36" s="252"/>
      <c r="H36" s="27"/>
      <c r="I36" s="27"/>
      <c r="J36" s="27"/>
      <c r="K36" s="27"/>
      <c r="L36" s="1"/>
      <c r="M36" s="121" t="s">
        <v>45</v>
      </c>
      <c r="N36" s="255">
        <f>IF(N31,N21/N31,0)</f>
        <v>39.91</v>
      </c>
      <c r="O36" s="255"/>
      <c r="P36" s="53"/>
      <c r="Q36" s="27"/>
      <c r="R36" s="102" t="s">
        <v>27</v>
      </c>
      <c r="S36" s="104">
        <v>0</v>
      </c>
      <c r="T36" s="2"/>
      <c r="U36" s="99" t="s">
        <v>27</v>
      </c>
      <c r="V36" s="153">
        <v>0</v>
      </c>
      <c r="W36" s="2"/>
      <c r="X36" s="2"/>
    </row>
    <row r="37" spans="2:25" ht="14.25" customHeight="1">
      <c r="B37" s="18"/>
      <c r="C37" s="18"/>
      <c r="D37" s="38"/>
      <c r="E37" s="252"/>
      <c r="F37" s="252"/>
      <c r="G37" s="252"/>
      <c r="H37" s="210"/>
      <c r="I37" s="210"/>
      <c r="J37" s="210"/>
      <c r="K37" s="210"/>
      <c r="L37" s="210"/>
      <c r="M37" s="212" t="s">
        <v>82</v>
      </c>
      <c r="N37" s="284">
        <v>6692</v>
      </c>
      <c r="O37" s="284"/>
      <c r="P37" s="53"/>
      <c r="Q37" s="27"/>
      <c r="R37" s="102" t="s">
        <v>28</v>
      </c>
      <c r="S37" s="104">
        <v>0</v>
      </c>
      <c r="T37" s="2"/>
      <c r="U37" s="99" t="s">
        <v>28</v>
      </c>
      <c r="V37" s="153">
        <v>0</v>
      </c>
      <c r="W37" s="2"/>
      <c r="X37" s="95"/>
      <c r="Y37" s="95"/>
    </row>
    <row r="38" spans="2:25" ht="14.25" customHeight="1" thickBot="1">
      <c r="B38" s="18"/>
      <c r="C38" s="18"/>
      <c r="D38" s="39"/>
      <c r="E38" s="29"/>
      <c r="F38" s="29"/>
      <c r="G38" s="29" t="s">
        <v>79</v>
      </c>
      <c r="H38" s="61"/>
      <c r="I38" s="61">
        <v>173.33</v>
      </c>
      <c r="J38" s="61"/>
      <c r="K38" s="61"/>
      <c r="L38" s="62"/>
      <c r="M38" s="211" t="s">
        <v>80</v>
      </c>
      <c r="N38" s="257">
        <f>N37/I38</f>
        <v>38.61</v>
      </c>
      <c r="O38" s="257"/>
      <c r="P38" s="53"/>
      <c r="Q38" s="27"/>
      <c r="R38" s="102" t="s">
        <v>33</v>
      </c>
      <c r="S38" s="104">
        <v>0</v>
      </c>
      <c r="T38" s="2"/>
      <c r="U38" s="99" t="s">
        <v>33</v>
      </c>
      <c r="V38" s="153"/>
      <c r="W38" s="2"/>
      <c r="X38" s="95"/>
      <c r="Y38" s="95"/>
    </row>
    <row r="39" spans="2:25" ht="12" customHeight="1" thickBot="1">
      <c r="B39" s="1"/>
      <c r="C39" s="15"/>
      <c r="D39" s="13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27"/>
      <c r="R39" s="102" t="s">
        <v>30</v>
      </c>
      <c r="S39" s="104">
        <f>316.72+484.8+323.2</f>
        <v>1124.72</v>
      </c>
      <c r="T39" s="2"/>
      <c r="U39" s="99" t="s">
        <v>30</v>
      </c>
      <c r="V39" s="153">
        <f>8+8+8</f>
        <v>24</v>
      </c>
      <c r="W39" s="2"/>
      <c r="X39" s="95"/>
      <c r="Y39" s="95"/>
    </row>
    <row r="40" spans="2:24" ht="15" customHeight="1">
      <c r="B40" s="1"/>
      <c r="C40" s="15"/>
      <c r="D40" s="98" t="s">
        <v>56</v>
      </c>
      <c r="E40" s="98"/>
      <c r="F40" s="98"/>
      <c r="G40" s="63"/>
      <c r="H40" s="258" t="s">
        <v>49</v>
      </c>
      <c r="I40" s="259"/>
      <c r="J40" s="259"/>
      <c r="K40" s="259"/>
      <c r="L40" s="259"/>
      <c r="M40" s="259"/>
      <c r="N40" s="259"/>
      <c r="O40" s="260"/>
      <c r="P40" s="126"/>
      <c r="Q40" s="4"/>
      <c r="R40" s="102" t="s">
        <v>31</v>
      </c>
      <c r="S40" s="108">
        <v>323.2</v>
      </c>
      <c r="U40" s="99" t="s">
        <v>31</v>
      </c>
      <c r="V40" s="154">
        <v>8</v>
      </c>
      <c r="W40" s="2"/>
      <c r="X40" s="2"/>
    </row>
    <row r="41" spans="2:24" ht="13.5" customHeight="1">
      <c r="B41" s="1"/>
      <c r="C41" s="15"/>
      <c r="D41" s="98"/>
      <c r="E41" s="98"/>
      <c r="F41" s="98"/>
      <c r="G41" s="160"/>
      <c r="H41" s="161"/>
      <c r="I41" s="69"/>
      <c r="J41" s="69"/>
      <c r="K41" s="69"/>
      <c r="L41" s="69"/>
      <c r="M41" s="69"/>
      <c r="N41" s="69"/>
      <c r="O41" s="162"/>
      <c r="P41" s="126"/>
      <c r="Q41" s="4"/>
      <c r="R41" s="87" t="s">
        <v>8</v>
      </c>
      <c r="S41" s="157">
        <f>SUM(S35:S40)</f>
        <v>1447.92</v>
      </c>
      <c r="T41" s="2"/>
      <c r="U41" s="115" t="s">
        <v>8</v>
      </c>
      <c r="V41" s="155">
        <f>SUM(V35:V40)</f>
        <v>32</v>
      </c>
      <c r="W41" s="2"/>
      <c r="X41" s="2"/>
    </row>
    <row r="42" spans="2:24" ht="15" customHeight="1">
      <c r="B42" s="1"/>
      <c r="C42" s="15"/>
      <c r="D42" s="261" t="s">
        <v>50</v>
      </c>
      <c r="E42" s="262"/>
      <c r="F42" s="262"/>
      <c r="G42" s="262"/>
      <c r="H42" s="163"/>
      <c r="I42" s="27"/>
      <c r="J42" s="27"/>
      <c r="K42" s="4"/>
      <c r="L42" s="77"/>
      <c r="M42" s="78" t="s">
        <v>83</v>
      </c>
      <c r="N42" s="213">
        <f>N38</f>
        <v>38.61</v>
      </c>
      <c r="O42" s="164"/>
      <c r="P42" s="65"/>
      <c r="Q42" s="4"/>
      <c r="R42" s="27"/>
      <c r="S42" s="75"/>
      <c r="T42" s="2"/>
      <c r="U42" s="2"/>
      <c r="V42" s="2"/>
      <c r="W42" s="2"/>
      <c r="X42" s="2"/>
    </row>
    <row r="43" spans="2:24" ht="15" customHeight="1">
      <c r="B43" s="1"/>
      <c r="C43" s="15"/>
      <c r="D43" s="263"/>
      <c r="E43" s="264"/>
      <c r="F43" s="264"/>
      <c r="G43" s="264"/>
      <c r="H43" s="163"/>
      <c r="I43" s="27"/>
      <c r="J43" s="27"/>
      <c r="K43" s="4"/>
      <c r="L43" s="77"/>
      <c r="M43" s="219" t="s">
        <v>84</v>
      </c>
      <c r="N43" s="104">
        <v>80</v>
      </c>
      <c r="O43" s="165"/>
      <c r="P43" s="145"/>
      <c r="Q43" s="27"/>
      <c r="R43" s="82" t="s">
        <v>6</v>
      </c>
      <c r="S43" s="83" t="s">
        <v>7</v>
      </c>
      <c r="T43" s="2"/>
      <c r="W43" s="2"/>
      <c r="X43" s="2"/>
    </row>
    <row r="44" spans="2:24" ht="14.25" customHeight="1" thickBot="1">
      <c r="B44" s="1"/>
      <c r="C44" s="15"/>
      <c r="D44" s="1"/>
      <c r="E44" s="1"/>
      <c r="F44" s="1"/>
      <c r="G44" s="1"/>
      <c r="H44" s="166"/>
      <c r="I44" s="167"/>
      <c r="J44" s="167"/>
      <c r="K44" s="167"/>
      <c r="L44" s="167"/>
      <c r="M44" s="167"/>
      <c r="N44" s="167"/>
      <c r="O44" s="168"/>
      <c r="P44" s="146"/>
      <c r="Q44" s="27"/>
      <c r="R44" s="99" t="s">
        <v>25</v>
      </c>
      <c r="S44" s="105"/>
      <c r="T44" s="2"/>
      <c r="W44" s="2"/>
      <c r="X44" s="2"/>
    </row>
    <row r="45" spans="2:24" ht="12" customHeight="1">
      <c r="B45" s="1"/>
      <c r="C45" s="15"/>
      <c r="D45" s="1"/>
      <c r="E45" s="1"/>
      <c r="F45" s="1"/>
      <c r="G45" s="1"/>
      <c r="H45" s="258" t="s">
        <v>85</v>
      </c>
      <c r="I45" s="259"/>
      <c r="J45" s="259"/>
      <c r="K45" s="259"/>
      <c r="L45" s="259"/>
      <c r="M45" s="259"/>
      <c r="N45" s="259"/>
      <c r="O45" s="260"/>
      <c r="P45" s="126"/>
      <c r="Q45" s="27"/>
      <c r="R45" s="99" t="s">
        <v>27</v>
      </c>
      <c r="S45" s="104">
        <v>0</v>
      </c>
      <c r="T45" s="2"/>
      <c r="W45" s="2"/>
      <c r="X45" s="2"/>
    </row>
    <row r="46" spans="2:24" ht="13.5" customHeight="1">
      <c r="B46" s="1"/>
      <c r="C46" s="15"/>
      <c r="D46" s="247" t="s">
        <v>51</v>
      </c>
      <c r="E46" s="247"/>
      <c r="F46" s="247"/>
      <c r="G46" s="265"/>
      <c r="H46" s="169"/>
      <c r="I46" s="11"/>
      <c r="J46" s="170" t="s">
        <v>72</v>
      </c>
      <c r="K46" s="4"/>
      <c r="L46" s="171" t="s">
        <v>87</v>
      </c>
      <c r="M46" s="172"/>
      <c r="N46" s="200" t="s">
        <v>73</v>
      </c>
      <c r="O46" s="173"/>
      <c r="P46" s="126"/>
      <c r="Q46" s="27"/>
      <c r="R46" s="99" t="s">
        <v>28</v>
      </c>
      <c r="S46" s="104">
        <v>0</v>
      </c>
      <c r="T46" s="2"/>
      <c r="W46" s="2"/>
      <c r="X46" s="2"/>
    </row>
    <row r="47" spans="2:24" ht="14.25" customHeight="1">
      <c r="B47" s="1"/>
      <c r="C47" s="15"/>
      <c r="D47" s="247"/>
      <c r="E47" s="247"/>
      <c r="F47" s="247"/>
      <c r="G47" s="265"/>
      <c r="H47" s="266" t="s">
        <v>52</v>
      </c>
      <c r="I47" s="267"/>
      <c r="J47" s="174">
        <f>N42</f>
        <v>38.61</v>
      </c>
      <c r="K47" s="175" t="s">
        <v>53</v>
      </c>
      <c r="L47" s="176">
        <f>N43</f>
        <v>80</v>
      </c>
      <c r="M47" s="177" t="s">
        <v>54</v>
      </c>
      <c r="N47" s="178">
        <f>J47*L47</f>
        <v>3088.8</v>
      </c>
      <c r="O47" s="179"/>
      <c r="P47" s="147"/>
      <c r="Q47" s="27"/>
      <c r="R47" s="99" t="s">
        <v>33</v>
      </c>
      <c r="S47" s="104"/>
      <c r="T47" s="2"/>
      <c r="W47" s="2"/>
      <c r="X47" s="2"/>
    </row>
    <row r="48" spans="2:24" ht="10.5" customHeight="1">
      <c r="B48" s="1"/>
      <c r="C48" s="15"/>
      <c r="D48" s="95"/>
      <c r="E48" s="95"/>
      <c r="F48" s="95"/>
      <c r="G48" s="95"/>
      <c r="H48" s="268"/>
      <c r="I48" s="269"/>
      <c r="J48" s="180" t="s">
        <v>75</v>
      </c>
      <c r="K48" s="181"/>
      <c r="L48" s="180" t="s">
        <v>76</v>
      </c>
      <c r="M48" s="172"/>
      <c r="N48" s="182" t="s">
        <v>74</v>
      </c>
      <c r="O48" s="183"/>
      <c r="P48" s="126"/>
      <c r="Q48" s="27"/>
      <c r="R48" s="99" t="s">
        <v>30</v>
      </c>
      <c r="S48" s="104">
        <v>40.4</v>
      </c>
      <c r="T48" s="2"/>
      <c r="W48" s="2"/>
      <c r="X48" s="2"/>
    </row>
    <row r="49" spans="2:24" ht="15" customHeight="1">
      <c r="B49" s="1"/>
      <c r="C49" s="15"/>
      <c r="D49" s="95"/>
      <c r="E49" s="95"/>
      <c r="F49" s="95"/>
      <c r="G49" s="95"/>
      <c r="H49" s="266" t="s">
        <v>55</v>
      </c>
      <c r="I49" s="267"/>
      <c r="J49" s="176">
        <f>N36</f>
        <v>39.91</v>
      </c>
      <c r="K49" s="184" t="s">
        <v>53</v>
      </c>
      <c r="L49" s="220">
        <f>L47</f>
        <v>80</v>
      </c>
      <c r="M49" s="185" t="s">
        <v>54</v>
      </c>
      <c r="N49" s="186">
        <f>J49*L49</f>
        <v>3192.8</v>
      </c>
      <c r="O49" s="187"/>
      <c r="P49" s="148"/>
      <c r="Q49" s="27"/>
      <c r="R49" s="99" t="s">
        <v>31</v>
      </c>
      <c r="S49" s="106">
        <v>0</v>
      </c>
      <c r="W49" s="2"/>
      <c r="X49" s="2"/>
    </row>
    <row r="50" spans="2:24" ht="15.75" customHeight="1" thickBot="1">
      <c r="B50" s="1"/>
      <c r="C50" s="15"/>
      <c r="D50" s="141"/>
      <c r="E50" s="141"/>
      <c r="F50" s="141"/>
      <c r="G50" s="141"/>
      <c r="H50" s="201"/>
      <c r="I50" s="202"/>
      <c r="J50" s="203"/>
      <c r="K50" s="204"/>
      <c r="L50" s="205"/>
      <c r="M50" s="206"/>
      <c r="N50" s="207"/>
      <c r="O50" s="208"/>
      <c r="P50" s="149"/>
      <c r="Q50" s="27"/>
      <c r="R50" s="115" t="s">
        <v>8</v>
      </c>
      <c r="S50" s="157">
        <f>SUM(S44:S49)</f>
        <v>40.4</v>
      </c>
      <c r="W50" s="2"/>
      <c r="X50" s="2"/>
    </row>
    <row r="51" spans="2:24" ht="4.5" customHeight="1">
      <c r="B51" s="1"/>
      <c r="C51" s="15"/>
      <c r="D51" s="15"/>
      <c r="E51" s="15"/>
      <c r="F51" s="15"/>
      <c r="G51" s="15"/>
      <c r="H51" s="15"/>
      <c r="I51" s="127"/>
      <c r="J51" s="127"/>
      <c r="K51" s="127"/>
      <c r="L51" s="127"/>
      <c r="M51" s="127"/>
      <c r="N51" s="127"/>
      <c r="O51" s="122"/>
      <c r="P51" s="150"/>
      <c r="Q51" s="27"/>
      <c r="R51" s="70"/>
      <c r="S51" s="70"/>
      <c r="T51" s="70"/>
      <c r="U51" s="70"/>
      <c r="V51" s="2"/>
      <c r="W51" s="2"/>
      <c r="X51" s="2"/>
    </row>
    <row r="52" spans="2:24" ht="14.25" customHeight="1">
      <c r="B52" s="1"/>
      <c r="C52" s="15"/>
      <c r="D52" s="209" t="s">
        <v>86</v>
      </c>
      <c r="E52" s="6"/>
      <c r="F52" s="27"/>
      <c r="G52" s="27"/>
      <c r="H52" s="27"/>
      <c r="I52" s="27"/>
      <c r="J52" s="27"/>
      <c r="K52" s="98"/>
      <c r="L52" s="27"/>
      <c r="M52" s="159"/>
      <c r="N52" s="159"/>
      <c r="O52" s="159"/>
      <c r="P52" s="122"/>
      <c r="Q52" s="116"/>
      <c r="R52" s="70"/>
      <c r="S52" s="70"/>
      <c r="T52" s="70"/>
      <c r="U52" s="70"/>
      <c r="V52" s="2"/>
      <c r="W52" s="2"/>
      <c r="X52" s="2"/>
    </row>
    <row r="53" spans="2:24" ht="13.5" customHeight="1">
      <c r="B53" s="1"/>
      <c r="C53" s="15"/>
      <c r="D53" s="27" t="s">
        <v>57</v>
      </c>
      <c r="E53" s="6"/>
      <c r="F53" s="6"/>
      <c r="G53" s="6"/>
      <c r="H53" s="6"/>
      <c r="I53" s="6"/>
      <c r="J53" s="27"/>
      <c r="K53" s="6"/>
      <c r="L53" s="27"/>
      <c r="M53" s="128"/>
      <c r="N53" s="129"/>
      <c r="O53" s="123"/>
      <c r="P53" s="123"/>
      <c r="Q53" s="27"/>
      <c r="R53" s="117"/>
      <c r="S53" s="117"/>
      <c r="T53" s="70"/>
      <c r="U53" s="70"/>
      <c r="V53" s="2"/>
      <c r="W53" s="2"/>
      <c r="X53" s="2"/>
    </row>
    <row r="54" spans="2:24" ht="15" customHeight="1">
      <c r="B54" s="1"/>
      <c r="C54" s="15"/>
      <c r="D54" s="6"/>
      <c r="E54" s="6"/>
      <c r="F54" s="27" t="s">
        <v>58</v>
      </c>
      <c r="G54" s="6"/>
      <c r="H54" s="6"/>
      <c r="I54" s="6"/>
      <c r="J54" s="27"/>
      <c r="K54" s="27"/>
      <c r="L54" s="6"/>
      <c r="M54" s="140"/>
      <c r="N54" s="135"/>
      <c r="O54" s="15"/>
      <c r="P54" s="151"/>
      <c r="Q54" s="4"/>
      <c r="R54" s="113"/>
      <c r="S54" s="114"/>
      <c r="T54" s="70"/>
      <c r="U54" s="70"/>
      <c r="V54" s="2"/>
      <c r="W54" s="2"/>
      <c r="X54" s="2"/>
    </row>
    <row r="55" spans="2:24" ht="13.5" customHeight="1">
      <c r="B55" s="1"/>
      <c r="C55" s="15"/>
      <c r="D55" s="6"/>
      <c r="E55" s="6"/>
      <c r="F55" s="36" t="s">
        <v>59</v>
      </c>
      <c r="G55" s="199" t="s">
        <v>60</v>
      </c>
      <c r="H55" s="199" t="s">
        <v>61</v>
      </c>
      <c r="I55" s="199" t="s">
        <v>62</v>
      </c>
      <c r="J55" s="27"/>
      <c r="K55" s="27"/>
      <c r="L55" s="27"/>
      <c r="M55" s="128"/>
      <c r="N55" s="142"/>
      <c r="O55" s="124"/>
      <c r="P55" s="124"/>
      <c r="Q55" s="30"/>
      <c r="R55" s="113"/>
      <c r="S55" s="114"/>
      <c r="T55" s="70"/>
      <c r="U55" s="70"/>
      <c r="V55" s="2"/>
      <c r="W55" s="2"/>
      <c r="X55" s="2"/>
    </row>
    <row r="56" spans="2:24" ht="15" customHeight="1">
      <c r="B56" s="1"/>
      <c r="C56" s="15"/>
      <c r="D56" s="6"/>
      <c r="E56" s="6"/>
      <c r="F56" s="36" t="s">
        <v>63</v>
      </c>
      <c r="G56" s="199" t="s">
        <v>64</v>
      </c>
      <c r="H56" s="188" t="s">
        <v>64</v>
      </c>
      <c r="I56" s="199" t="s">
        <v>63</v>
      </c>
      <c r="J56" s="36" t="s">
        <v>65</v>
      </c>
      <c r="K56" s="36" t="s">
        <v>66</v>
      </c>
      <c r="L56" s="189" t="s">
        <v>67</v>
      </c>
      <c r="M56" s="143"/>
      <c r="N56" s="136"/>
      <c r="O56" s="125"/>
      <c r="P56" s="146"/>
      <c r="Q56" s="30"/>
      <c r="R56" s="113"/>
      <c r="S56" s="114"/>
      <c r="T56" s="24"/>
      <c r="U56" s="24"/>
      <c r="V56" s="2"/>
      <c r="W56" s="2"/>
      <c r="X56" s="2"/>
    </row>
    <row r="57" spans="2:24" ht="15" customHeight="1">
      <c r="B57" s="1"/>
      <c r="C57" s="15"/>
      <c r="D57" s="270" t="s">
        <v>68</v>
      </c>
      <c r="E57" s="270"/>
      <c r="F57" s="190" t="s">
        <v>81</v>
      </c>
      <c r="G57" s="191" t="s">
        <v>69</v>
      </c>
      <c r="H57" s="191" t="s">
        <v>69</v>
      </c>
      <c r="I57" s="192" t="s">
        <v>70</v>
      </c>
      <c r="J57" s="178">
        <f>N38</f>
        <v>38.61</v>
      </c>
      <c r="K57" s="218">
        <f>L47</f>
        <v>80</v>
      </c>
      <c r="L57" s="178">
        <f>J57*K57</f>
        <v>3088.8</v>
      </c>
      <c r="M57" s="144"/>
      <c r="N57" s="125"/>
      <c r="O57" s="125"/>
      <c r="P57" s="146"/>
      <c r="Q57" s="30"/>
      <c r="R57" s="113"/>
      <c r="S57" s="114"/>
      <c r="T57" s="24"/>
      <c r="U57" s="24"/>
      <c r="V57" s="2"/>
      <c r="W57" s="2"/>
      <c r="X57" s="2"/>
    </row>
    <row r="58" spans="2:24" ht="15" customHeight="1">
      <c r="B58" s="1"/>
      <c r="C58" s="15"/>
      <c r="D58" s="270" t="s">
        <v>68</v>
      </c>
      <c r="E58" s="270"/>
      <c r="F58" s="193" t="s">
        <v>81</v>
      </c>
      <c r="G58" s="191" t="s">
        <v>69</v>
      </c>
      <c r="H58" s="191" t="s">
        <v>69</v>
      </c>
      <c r="I58" s="194" t="s">
        <v>68</v>
      </c>
      <c r="J58" s="186">
        <f>N36</f>
        <v>39.91</v>
      </c>
      <c r="K58" s="218">
        <f>L49</f>
        <v>80</v>
      </c>
      <c r="L58" s="186">
        <f>J58*K58</f>
        <v>3192.8</v>
      </c>
      <c r="M58" s="126"/>
      <c r="N58" s="126"/>
      <c r="O58" s="126"/>
      <c r="P58" s="126"/>
      <c r="Q58" s="30"/>
      <c r="R58" s="113"/>
      <c r="S58" s="114"/>
      <c r="T58" s="2"/>
      <c r="U58" s="2"/>
      <c r="V58" s="2"/>
      <c r="W58" s="2"/>
      <c r="X58" s="2"/>
    </row>
    <row r="59" spans="1:24" s="5" customFormat="1" ht="12" customHeight="1">
      <c r="A59" s="6"/>
      <c r="B59" s="6"/>
      <c r="C59" s="6"/>
      <c r="D59" s="195"/>
      <c r="E59" s="195"/>
      <c r="F59" s="196"/>
      <c r="G59" s="196"/>
      <c r="H59" s="196"/>
      <c r="I59" s="196"/>
      <c r="J59" s="196"/>
      <c r="K59" s="196"/>
      <c r="L59" s="196"/>
      <c r="M59" s="27"/>
      <c r="N59" s="27"/>
      <c r="O59" s="64"/>
      <c r="P59" s="27"/>
      <c r="Q59" s="27"/>
      <c r="R59" s="113"/>
      <c r="S59" s="114"/>
      <c r="T59" s="31"/>
      <c r="U59" s="31"/>
      <c r="V59" s="31"/>
      <c r="W59" s="31"/>
      <c r="X59" s="31"/>
    </row>
    <row r="60" spans="1:24" s="5" customFormat="1" ht="12" customHeight="1">
      <c r="A60" s="17"/>
      <c r="B60" s="6"/>
      <c r="C60" s="6"/>
      <c r="D60" s="197" t="s">
        <v>71</v>
      </c>
      <c r="E60" s="6"/>
      <c r="F60" s="6"/>
      <c r="G60" s="6"/>
      <c r="H60" s="6"/>
      <c r="I60" s="6"/>
      <c r="J60" s="6"/>
      <c r="K60" s="6"/>
      <c r="L60" s="6"/>
      <c r="M60" s="27"/>
      <c r="N60" s="31"/>
      <c r="O60" s="67"/>
      <c r="P60" s="31"/>
      <c r="Q60" s="31"/>
      <c r="R60" s="118"/>
      <c r="S60" s="158"/>
      <c r="T60" s="31"/>
      <c r="U60" s="31"/>
      <c r="V60" s="57"/>
      <c r="W60" s="31"/>
      <c r="X60" s="31"/>
    </row>
    <row r="61" spans="1:24" s="5" customFormat="1" ht="15" customHeight="1">
      <c r="A61" s="17"/>
      <c r="B61" s="98"/>
      <c r="C61" s="6"/>
      <c r="D61" s="27" t="s">
        <v>57</v>
      </c>
      <c r="E61" s="6"/>
      <c r="F61" s="6"/>
      <c r="G61" s="6"/>
      <c r="H61" s="27"/>
      <c r="I61" s="27"/>
      <c r="J61" s="27"/>
      <c r="K61" s="6"/>
      <c r="L61" s="6"/>
      <c r="M61" s="6"/>
      <c r="N61" s="271"/>
      <c r="O61" s="271"/>
      <c r="P61" s="271"/>
      <c r="Q61" s="271"/>
      <c r="R61" s="271"/>
      <c r="S61" s="271"/>
      <c r="T61" s="271"/>
      <c r="U61" s="271"/>
      <c r="V61" s="271"/>
      <c r="W61" s="10"/>
      <c r="X61" s="31"/>
    </row>
    <row r="62" spans="1:24" s="5" customFormat="1" ht="13.5" customHeight="1">
      <c r="A62" s="17"/>
      <c r="B62" s="64"/>
      <c r="C62" s="14"/>
      <c r="D62" s="6"/>
      <c r="E62" s="6"/>
      <c r="F62" s="198" t="s">
        <v>58</v>
      </c>
      <c r="G62" s="6"/>
      <c r="H62" s="27"/>
      <c r="I62" s="27"/>
      <c r="J62" s="27"/>
      <c r="K62" s="27"/>
      <c r="L62" s="27"/>
      <c r="M62" s="4"/>
      <c r="N62" s="2"/>
      <c r="O62" s="2"/>
      <c r="P62" s="2"/>
      <c r="Q62" s="2"/>
      <c r="R62" s="117"/>
      <c r="S62" s="117"/>
      <c r="T62" s="2"/>
      <c r="U62" s="2"/>
      <c r="V62" s="2"/>
      <c r="W62" s="2"/>
      <c r="X62" s="31"/>
    </row>
    <row r="63" spans="1:24" s="5" customFormat="1" ht="13.5" customHeight="1">
      <c r="A63" s="17"/>
      <c r="B63" s="14"/>
      <c r="C63" s="14"/>
      <c r="D63" s="6"/>
      <c r="E63" s="6"/>
      <c r="F63" s="36" t="s">
        <v>59</v>
      </c>
      <c r="G63" s="199" t="s">
        <v>60</v>
      </c>
      <c r="H63" s="199" t="s">
        <v>61</v>
      </c>
      <c r="I63" s="199" t="s">
        <v>62</v>
      </c>
      <c r="J63" s="272" t="s">
        <v>77</v>
      </c>
      <c r="K63" s="273"/>
      <c r="L63" s="273"/>
      <c r="M63" s="4"/>
      <c r="N63" s="2"/>
      <c r="O63" s="2"/>
      <c r="P63" s="2"/>
      <c r="Q63" s="2"/>
      <c r="R63" s="113"/>
      <c r="S63" s="114"/>
      <c r="T63" s="2"/>
      <c r="U63" s="2"/>
      <c r="V63" s="2"/>
      <c r="W63" s="2"/>
      <c r="X63" s="31"/>
    </row>
    <row r="64" spans="1:24" s="5" customFormat="1" ht="15" customHeight="1">
      <c r="A64" s="17"/>
      <c r="B64" s="14"/>
      <c r="C64" s="14"/>
      <c r="D64" s="6"/>
      <c r="E64" s="6"/>
      <c r="F64" s="36" t="s">
        <v>63</v>
      </c>
      <c r="G64" s="199" t="s">
        <v>64</v>
      </c>
      <c r="H64" s="188" t="s">
        <v>64</v>
      </c>
      <c r="I64" s="199" t="s">
        <v>63</v>
      </c>
      <c r="J64" s="36" t="s">
        <v>65</v>
      </c>
      <c r="K64" s="36" t="s">
        <v>66</v>
      </c>
      <c r="L64" s="189" t="s">
        <v>67</v>
      </c>
      <c r="M64" s="4"/>
      <c r="N64" s="2"/>
      <c r="O64" s="2"/>
      <c r="P64" s="2"/>
      <c r="Q64" s="2"/>
      <c r="R64" s="113"/>
      <c r="S64" s="114"/>
      <c r="T64" s="2"/>
      <c r="U64" s="2"/>
      <c r="V64" s="2"/>
      <c r="W64" s="2"/>
      <c r="X64" s="31"/>
    </row>
    <row r="65" spans="1:24" s="5" customFormat="1" ht="15" customHeight="1">
      <c r="A65" s="17"/>
      <c r="B65" s="14"/>
      <c r="C65" s="14"/>
      <c r="D65" s="270" t="s">
        <v>68</v>
      </c>
      <c r="E65" s="270"/>
      <c r="F65" s="190" t="s">
        <v>81</v>
      </c>
      <c r="G65" s="191" t="s">
        <v>69</v>
      </c>
      <c r="H65" s="191" t="s">
        <v>69</v>
      </c>
      <c r="I65" s="192" t="s">
        <v>70</v>
      </c>
      <c r="J65" s="186"/>
      <c r="K65" s="186"/>
      <c r="L65" s="186">
        <f>SUM(L58-L57)</f>
        <v>104</v>
      </c>
      <c r="M65" s="4"/>
      <c r="N65" s="2"/>
      <c r="O65" s="2"/>
      <c r="P65" s="2"/>
      <c r="Q65" s="2"/>
      <c r="R65" s="113"/>
      <c r="S65" s="114"/>
      <c r="T65" s="2"/>
      <c r="U65" s="2"/>
      <c r="V65" s="2"/>
      <c r="W65" s="2"/>
      <c r="X65" s="31"/>
    </row>
    <row r="66" spans="1:24" s="5" customFormat="1" ht="15" customHeight="1">
      <c r="A66" s="17"/>
      <c r="B66" s="275"/>
      <c r="C66" s="275"/>
      <c r="D66" s="6"/>
      <c r="E66" s="6"/>
      <c r="F66" s="6"/>
      <c r="G66" s="6"/>
      <c r="H66" s="6"/>
      <c r="I66" s="6"/>
      <c r="J66" s="6"/>
      <c r="K66" s="6"/>
      <c r="L66" s="6"/>
      <c r="M66" s="4"/>
      <c r="N66" s="2"/>
      <c r="O66" s="2"/>
      <c r="P66" s="2"/>
      <c r="Q66" s="2"/>
      <c r="R66" s="113"/>
      <c r="S66" s="114"/>
      <c r="T66" s="2"/>
      <c r="U66" s="2"/>
      <c r="V66" s="2"/>
      <c r="W66" s="2"/>
      <c r="X66" s="31"/>
    </row>
    <row r="67" spans="1:24" s="5" customFormat="1" ht="15" customHeight="1">
      <c r="A67" s="17"/>
      <c r="B67" s="275"/>
      <c r="C67" s="275"/>
      <c r="D67" s="6"/>
      <c r="E67" s="6"/>
      <c r="F67" s="6"/>
      <c r="G67" s="274"/>
      <c r="H67" s="274"/>
      <c r="I67" s="14"/>
      <c r="J67" s="14"/>
      <c r="K67" s="274"/>
      <c r="L67" s="274"/>
      <c r="M67" s="4"/>
      <c r="N67" s="2"/>
      <c r="O67" s="2"/>
      <c r="P67" s="2"/>
      <c r="Q67" s="2"/>
      <c r="R67" s="113"/>
      <c r="S67" s="114"/>
      <c r="T67" s="2"/>
      <c r="U67" s="2"/>
      <c r="V67" s="2"/>
      <c r="W67" s="2"/>
      <c r="X67" s="31"/>
    </row>
    <row r="68" spans="1:24" s="5" customFormat="1" ht="15" customHeight="1">
      <c r="A68" s="17"/>
      <c r="B68" s="14"/>
      <c r="C68" s="14"/>
      <c r="D68" s="6"/>
      <c r="E68" s="6"/>
      <c r="F68" s="6"/>
      <c r="G68" s="132"/>
      <c r="H68" s="132"/>
      <c r="I68" s="126"/>
      <c r="J68" s="14"/>
      <c r="K68" s="132"/>
      <c r="L68" s="132"/>
      <c r="M68" s="4"/>
      <c r="N68" s="2"/>
      <c r="O68" s="2"/>
      <c r="P68" s="2"/>
      <c r="Q68" s="2"/>
      <c r="R68" s="113"/>
      <c r="S68" s="114"/>
      <c r="T68" s="2"/>
      <c r="U68" s="2"/>
      <c r="V68" s="2"/>
      <c r="W68" s="2"/>
      <c r="X68" s="31"/>
    </row>
    <row r="69" spans="1:24" s="5" customFormat="1" ht="15" customHeight="1">
      <c r="A69" s="17"/>
      <c r="B69" s="137"/>
      <c r="C69" s="14"/>
      <c r="D69" s="6"/>
      <c r="E69" s="6"/>
      <c r="F69" s="6"/>
      <c r="G69" s="130"/>
      <c r="H69" s="138"/>
      <c r="I69" s="126"/>
      <c r="J69" s="14"/>
      <c r="K69" s="130"/>
      <c r="L69" s="138"/>
      <c r="M69" s="4"/>
      <c r="N69" s="2"/>
      <c r="O69" s="2"/>
      <c r="P69" s="2"/>
      <c r="Q69" s="2"/>
      <c r="R69" s="118"/>
      <c r="S69" s="158"/>
      <c r="T69" s="2"/>
      <c r="U69" s="2"/>
      <c r="V69" s="2"/>
      <c r="W69" s="2"/>
      <c r="X69" s="31"/>
    </row>
    <row r="70" spans="1:24" s="5" customFormat="1" ht="14.25" customHeight="1">
      <c r="A70" s="17"/>
      <c r="B70" s="64"/>
      <c r="C70" s="14"/>
      <c r="D70" s="6"/>
      <c r="E70" s="6"/>
      <c r="F70" s="6"/>
      <c r="G70" s="130"/>
      <c r="H70" s="138"/>
      <c r="I70" s="126"/>
      <c r="J70" s="14"/>
      <c r="K70" s="130"/>
      <c r="L70" s="138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31"/>
    </row>
    <row r="71" spans="1:24" s="5" customFormat="1" ht="14.25" customHeight="1">
      <c r="A71" s="17"/>
      <c r="B71" s="14"/>
      <c r="C71" s="14"/>
      <c r="D71" s="6"/>
      <c r="E71" s="6"/>
      <c r="F71" s="27"/>
      <c r="G71" s="130"/>
      <c r="H71" s="138"/>
      <c r="I71" s="126"/>
      <c r="J71" s="14"/>
      <c r="K71" s="130"/>
      <c r="L71" s="138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31"/>
    </row>
    <row r="72" spans="1:24" s="5" customFormat="1" ht="15" customHeight="1">
      <c r="A72" s="17"/>
      <c r="B72" s="14"/>
      <c r="C72" s="14"/>
      <c r="D72" s="6"/>
      <c r="E72" s="6"/>
      <c r="F72" s="27"/>
      <c r="G72" s="130"/>
      <c r="H72" s="138"/>
      <c r="I72" s="126"/>
      <c r="J72" s="14"/>
      <c r="K72" s="130"/>
      <c r="L72" s="138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31"/>
    </row>
    <row r="73" spans="1:24" s="5" customFormat="1" ht="15" customHeight="1">
      <c r="A73" s="17"/>
      <c r="B73" s="14"/>
      <c r="C73" s="14"/>
      <c r="D73" s="6"/>
      <c r="E73" s="6"/>
      <c r="F73" s="27"/>
      <c r="G73" s="130"/>
      <c r="H73" s="138"/>
      <c r="I73" s="126"/>
      <c r="J73" s="14"/>
      <c r="K73" s="130"/>
      <c r="L73" s="138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31"/>
    </row>
    <row r="74" spans="1:24" s="5" customFormat="1" ht="15" customHeight="1">
      <c r="A74" s="17"/>
      <c r="B74" s="275"/>
      <c r="C74" s="275"/>
      <c r="D74" s="6"/>
      <c r="E74" s="6"/>
      <c r="F74" s="27"/>
      <c r="G74" s="130"/>
      <c r="H74" s="138"/>
      <c r="I74" s="126"/>
      <c r="J74" s="14"/>
      <c r="K74" s="130"/>
      <c r="L74" s="138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31"/>
    </row>
    <row r="75" spans="1:26" s="5" customFormat="1" ht="15" customHeight="1">
      <c r="A75" s="17"/>
      <c r="B75" s="14"/>
      <c r="C75" s="14"/>
      <c r="D75" s="6"/>
      <c r="E75" s="6"/>
      <c r="F75" s="27"/>
      <c r="G75" s="131"/>
      <c r="H75" s="139"/>
      <c r="I75" s="126"/>
      <c r="J75" s="14"/>
      <c r="K75" s="131"/>
      <c r="L75" s="138"/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s="5" customFormat="1" ht="14.25" customHeight="1">
      <c r="A76" s="17"/>
      <c r="B76" s="14"/>
      <c r="C76" s="14"/>
      <c r="D76" s="6"/>
      <c r="E76" s="6"/>
      <c r="F76" s="27"/>
      <c r="G76" s="14"/>
      <c r="H76" s="14"/>
      <c r="I76" s="14"/>
      <c r="J76" s="64"/>
      <c r="K76" s="14"/>
      <c r="L76" s="14"/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4" s="5" customFormat="1" ht="13.5" customHeight="1">
      <c r="A77" s="17"/>
      <c r="B77" s="14"/>
      <c r="C77" s="14"/>
      <c r="D77" s="6"/>
      <c r="E77" s="6"/>
      <c r="F77" s="27"/>
      <c r="G77" s="274"/>
      <c r="H77" s="274"/>
      <c r="I77" s="14"/>
      <c r="J77" s="64"/>
      <c r="K77" s="274"/>
      <c r="L77" s="274"/>
      <c r="M77" s="10"/>
      <c r="N77" s="10"/>
      <c r="O77" s="13"/>
      <c r="P77" s="10"/>
      <c r="Q77" s="10"/>
      <c r="T77" s="97"/>
      <c r="W77" s="10"/>
      <c r="X77" s="31"/>
    </row>
    <row r="78" spans="1:24" s="5" customFormat="1" ht="15" customHeight="1">
      <c r="A78" s="17"/>
      <c r="B78" s="14"/>
      <c r="C78" s="14"/>
      <c r="D78" s="6"/>
      <c r="E78" s="6"/>
      <c r="F78" s="27"/>
      <c r="G78" s="132"/>
      <c r="H78" s="132"/>
      <c r="I78" s="14"/>
      <c r="J78" s="64"/>
      <c r="K78" s="132"/>
      <c r="L78" s="132"/>
      <c r="M78" s="10"/>
      <c r="N78" s="10"/>
      <c r="O78" s="13"/>
      <c r="P78" s="10"/>
      <c r="Q78" s="10"/>
      <c r="W78" s="10"/>
      <c r="X78" s="31"/>
    </row>
    <row r="79" spans="1:24" s="5" customFormat="1" ht="15" customHeight="1">
      <c r="A79" s="17"/>
      <c r="B79" s="14"/>
      <c r="C79" s="14"/>
      <c r="D79" s="6"/>
      <c r="E79" s="6"/>
      <c r="F79" s="27"/>
      <c r="G79" s="130"/>
      <c r="H79" s="138"/>
      <c r="I79" s="14"/>
      <c r="J79" s="64"/>
      <c r="K79" s="130"/>
      <c r="L79" s="138"/>
      <c r="M79" s="10"/>
      <c r="N79" s="10"/>
      <c r="O79" s="13"/>
      <c r="P79" s="10"/>
      <c r="Q79" s="10"/>
      <c r="T79" s="97"/>
      <c r="W79" s="10"/>
      <c r="X79" s="31"/>
    </row>
    <row r="80" spans="1:24" s="5" customFormat="1" ht="15" customHeight="1">
      <c r="A80" s="17"/>
      <c r="B80" s="14"/>
      <c r="C80" s="14"/>
      <c r="D80" s="6"/>
      <c r="E80" s="6"/>
      <c r="F80" s="27"/>
      <c r="G80" s="130"/>
      <c r="H80" s="138"/>
      <c r="I80" s="14"/>
      <c r="J80" s="64"/>
      <c r="K80" s="130"/>
      <c r="L80" s="138"/>
      <c r="M80" s="10"/>
      <c r="N80" s="10"/>
      <c r="O80" s="13"/>
      <c r="P80" s="10"/>
      <c r="Q80" s="10"/>
      <c r="T80" s="97"/>
      <c r="W80" s="10"/>
      <c r="X80" s="31"/>
    </row>
    <row r="81" spans="1:24" s="5" customFormat="1" ht="15" customHeight="1">
      <c r="A81" s="17"/>
      <c r="B81" s="14"/>
      <c r="C81" s="14"/>
      <c r="D81" s="6"/>
      <c r="E81" s="6"/>
      <c r="F81" s="27"/>
      <c r="G81" s="130"/>
      <c r="H81" s="138"/>
      <c r="I81" s="14"/>
      <c r="J81" s="64"/>
      <c r="K81" s="130"/>
      <c r="L81" s="138"/>
      <c r="M81" s="10"/>
      <c r="N81" s="10"/>
      <c r="O81" s="13"/>
      <c r="P81" s="10"/>
      <c r="Q81" s="10"/>
      <c r="W81" s="10"/>
      <c r="X81" s="31"/>
    </row>
    <row r="82" spans="1:24" s="5" customFormat="1" ht="15" customHeight="1">
      <c r="A82" s="17"/>
      <c r="B82" s="14"/>
      <c r="C82" s="14"/>
      <c r="D82" s="6"/>
      <c r="E82" s="6"/>
      <c r="F82" s="27"/>
      <c r="G82" s="130"/>
      <c r="H82" s="138"/>
      <c r="I82" s="14"/>
      <c r="J82" s="64"/>
      <c r="K82" s="130"/>
      <c r="L82" s="138"/>
      <c r="M82" s="10"/>
      <c r="N82" s="10"/>
      <c r="O82" s="13"/>
      <c r="P82" s="10"/>
      <c r="Q82" s="10"/>
      <c r="W82" s="10"/>
      <c r="X82" s="31"/>
    </row>
    <row r="83" spans="1:24" s="5" customFormat="1" ht="15" customHeight="1">
      <c r="A83" s="17"/>
      <c r="B83" s="14"/>
      <c r="C83" s="14"/>
      <c r="D83" s="6"/>
      <c r="E83" s="6"/>
      <c r="F83" s="27"/>
      <c r="G83" s="130"/>
      <c r="H83" s="138"/>
      <c r="I83" s="14"/>
      <c r="J83" s="64"/>
      <c r="K83" s="130"/>
      <c r="L83" s="138"/>
      <c r="M83" s="10"/>
      <c r="N83" s="10"/>
      <c r="O83" s="13"/>
      <c r="P83" s="10"/>
      <c r="Q83" s="10"/>
      <c r="R83" s="97"/>
      <c r="V83" s="97"/>
      <c r="W83" s="10"/>
      <c r="X83" s="31"/>
    </row>
    <row r="84" spans="1:24" s="5" customFormat="1" ht="15" customHeight="1">
      <c r="A84" s="17"/>
      <c r="B84" s="14"/>
      <c r="C84" s="14"/>
      <c r="D84" s="6"/>
      <c r="E84" s="6"/>
      <c r="F84" s="27"/>
      <c r="G84" s="130"/>
      <c r="H84" s="138"/>
      <c r="I84" s="14"/>
      <c r="J84" s="64"/>
      <c r="K84" s="130"/>
      <c r="L84" s="138"/>
      <c r="M84" s="10"/>
      <c r="N84" s="10"/>
      <c r="O84" s="13"/>
      <c r="P84" s="10"/>
      <c r="Q84" s="10"/>
      <c r="W84" s="10"/>
      <c r="X84" s="31"/>
    </row>
    <row r="85" spans="1:24" s="5" customFormat="1" ht="15.75" customHeight="1">
      <c r="A85" s="17"/>
      <c r="B85" s="14"/>
      <c r="C85" s="14"/>
      <c r="D85" s="6"/>
      <c r="E85" s="6"/>
      <c r="F85" s="27"/>
      <c r="G85" s="133"/>
      <c r="H85" s="138"/>
      <c r="I85" s="14"/>
      <c r="J85" s="64"/>
      <c r="K85" s="133"/>
      <c r="L85" s="138"/>
      <c r="M85" s="10"/>
      <c r="N85" s="10"/>
      <c r="O85" s="13"/>
      <c r="P85" s="10"/>
      <c r="Q85" s="10"/>
      <c r="W85" s="10"/>
      <c r="X85" s="31"/>
    </row>
    <row r="86" spans="1:24" s="5" customFormat="1" ht="14.25" customHeight="1">
      <c r="A86" s="17"/>
      <c r="B86" s="14"/>
      <c r="C86" s="14"/>
      <c r="D86" s="64"/>
      <c r="E86" s="274"/>
      <c r="F86" s="274"/>
      <c r="G86" s="14"/>
      <c r="H86" s="64"/>
      <c r="I86" s="274"/>
      <c r="J86" s="274"/>
      <c r="K86" s="14"/>
      <c r="L86" s="14"/>
      <c r="M86" s="10"/>
      <c r="N86" s="10"/>
      <c r="O86" s="13"/>
      <c r="P86" s="10"/>
      <c r="Q86" s="10"/>
      <c r="W86" s="10"/>
      <c r="X86" s="31"/>
    </row>
    <row r="87" spans="1:24" s="5" customFormat="1" ht="13.5" customHeight="1">
      <c r="A87" s="17"/>
      <c r="B87" s="14"/>
      <c r="C87" s="14"/>
      <c r="D87" s="64"/>
      <c r="E87" s="132"/>
      <c r="F87" s="132"/>
      <c r="G87" s="14"/>
      <c r="H87" s="64"/>
      <c r="I87" s="132"/>
      <c r="J87" s="132"/>
      <c r="K87" s="14"/>
      <c r="L87" s="14"/>
      <c r="M87" s="10"/>
      <c r="N87" s="10"/>
      <c r="O87" s="13"/>
      <c r="P87" s="10"/>
      <c r="W87" s="10"/>
      <c r="X87" s="31"/>
    </row>
    <row r="88" spans="1:21" s="5" customFormat="1" ht="15" customHeight="1">
      <c r="A88" s="17"/>
      <c r="B88" s="14"/>
      <c r="C88" s="14"/>
      <c r="D88" s="64"/>
      <c r="E88" s="130"/>
      <c r="F88" s="138"/>
      <c r="G88" s="14"/>
      <c r="H88" s="64"/>
      <c r="I88" s="130"/>
      <c r="J88" s="138"/>
      <c r="K88" s="14"/>
      <c r="L88" s="64"/>
      <c r="M88" s="10"/>
      <c r="N88" s="10"/>
      <c r="O88" s="13"/>
      <c r="P88" s="10"/>
      <c r="Q88" s="10"/>
      <c r="U88" s="6"/>
    </row>
    <row r="89" spans="1:21" s="5" customFormat="1" ht="15" customHeight="1">
      <c r="A89" s="17"/>
      <c r="B89" s="14"/>
      <c r="C89" s="14"/>
      <c r="D89" s="64"/>
      <c r="E89" s="130"/>
      <c r="F89" s="138"/>
      <c r="G89" s="14"/>
      <c r="H89" s="64"/>
      <c r="I89" s="130"/>
      <c r="J89" s="138"/>
      <c r="K89" s="14"/>
      <c r="L89" s="64"/>
      <c r="M89" s="10"/>
      <c r="N89" s="10"/>
      <c r="O89" s="13"/>
      <c r="P89" s="10"/>
      <c r="Q89" s="10"/>
      <c r="U89" s="6"/>
    </row>
    <row r="90" spans="1:21" s="5" customFormat="1" ht="15" customHeight="1">
      <c r="A90" s="17"/>
      <c r="B90" s="14"/>
      <c r="C90" s="14"/>
      <c r="D90" s="64"/>
      <c r="E90" s="130"/>
      <c r="F90" s="138"/>
      <c r="G90" s="14"/>
      <c r="H90" s="64"/>
      <c r="I90" s="130"/>
      <c r="J90" s="138"/>
      <c r="K90" s="14"/>
      <c r="L90" s="64"/>
      <c r="M90" s="10"/>
      <c r="N90" s="10"/>
      <c r="O90" s="13"/>
      <c r="P90" s="10"/>
      <c r="Q90" s="10"/>
      <c r="U90" s="6"/>
    </row>
    <row r="91" spans="1:21" s="5" customFormat="1" ht="15" customHeight="1">
      <c r="A91" s="17"/>
      <c r="B91" s="14"/>
      <c r="C91" s="14"/>
      <c r="D91" s="64"/>
      <c r="E91" s="130"/>
      <c r="F91" s="138"/>
      <c r="G91" s="14"/>
      <c r="H91" s="64"/>
      <c r="I91" s="130"/>
      <c r="J91" s="138"/>
      <c r="K91" s="14"/>
      <c r="L91" s="64"/>
      <c r="M91" s="10"/>
      <c r="N91" s="10"/>
      <c r="O91" s="13"/>
      <c r="P91" s="10"/>
      <c r="Q91" s="10"/>
      <c r="U91" s="6"/>
    </row>
    <row r="92" spans="1:21" s="5" customFormat="1" ht="15" customHeight="1">
      <c r="A92" s="17"/>
      <c r="B92" s="14"/>
      <c r="C92" s="14"/>
      <c r="D92" s="64"/>
      <c r="E92" s="130"/>
      <c r="F92" s="138"/>
      <c r="G92" s="14"/>
      <c r="H92" s="64"/>
      <c r="I92" s="130"/>
      <c r="J92" s="138"/>
      <c r="K92" s="14"/>
      <c r="L92" s="64"/>
      <c r="M92" s="10"/>
      <c r="N92" s="10"/>
      <c r="O92" s="13"/>
      <c r="P92" s="10"/>
      <c r="Q92" s="10"/>
      <c r="U92" s="27"/>
    </row>
    <row r="93" spans="1:21" s="5" customFormat="1" ht="15" customHeight="1">
      <c r="A93" s="17"/>
      <c r="B93" s="14"/>
      <c r="C93" s="14"/>
      <c r="D93" s="64"/>
      <c r="E93" s="130"/>
      <c r="F93" s="138"/>
      <c r="G93" s="14"/>
      <c r="H93" s="64"/>
      <c r="I93" s="130"/>
      <c r="J93" s="138"/>
      <c r="K93" s="14"/>
      <c r="L93" s="64"/>
      <c r="M93" s="10"/>
      <c r="N93" s="10"/>
      <c r="O93" s="13"/>
      <c r="P93" s="10"/>
      <c r="Q93" s="10"/>
      <c r="U93" s="27"/>
    </row>
    <row r="94" spans="1:21" s="5" customFormat="1" ht="15" customHeight="1">
      <c r="A94" s="17"/>
      <c r="B94" s="14"/>
      <c r="C94" s="14"/>
      <c r="D94" s="64"/>
      <c r="E94" s="133"/>
      <c r="F94" s="138"/>
      <c r="G94" s="14"/>
      <c r="H94" s="64"/>
      <c r="I94" s="133"/>
      <c r="J94" s="138"/>
      <c r="K94" s="14"/>
      <c r="L94" s="64"/>
      <c r="M94" s="10"/>
      <c r="N94" s="10"/>
      <c r="O94" s="13"/>
      <c r="P94" s="10"/>
      <c r="Q94" s="10"/>
      <c r="U94" s="27"/>
    </row>
    <row r="95" spans="1:21" s="5" customFormat="1" ht="15" customHeight="1">
      <c r="A95" s="22"/>
      <c r="B95" s="14"/>
      <c r="C95" s="14"/>
      <c r="D95" s="64"/>
      <c r="E95" s="64"/>
      <c r="F95" s="64"/>
      <c r="G95" s="64"/>
      <c r="H95" s="64"/>
      <c r="I95" s="14"/>
      <c r="J95" s="14"/>
      <c r="K95" s="14"/>
      <c r="L95" s="64"/>
      <c r="M95" s="27"/>
      <c r="N95" s="31"/>
      <c r="O95" s="67"/>
      <c r="P95" s="31"/>
      <c r="Q95" s="31"/>
      <c r="U95" s="27"/>
    </row>
    <row r="96" spans="1:15" s="5" customFormat="1" ht="12.75">
      <c r="A96" s="1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O96" s="68"/>
    </row>
    <row r="97" s="5" customFormat="1" ht="12.75">
      <c r="O97" s="68"/>
    </row>
    <row r="98" s="5" customFormat="1" ht="12.75">
      <c r="O98" s="68"/>
    </row>
    <row r="99" s="5" customFormat="1" ht="12.75">
      <c r="O99" s="68"/>
    </row>
    <row r="100" s="5" customFormat="1" ht="12.75">
      <c r="O100" s="68"/>
    </row>
  </sheetData>
  <sheetProtection/>
  <mergeCells count="53">
    <mergeCell ref="G77:H77"/>
    <mergeCell ref="K77:L77"/>
    <mergeCell ref="E86:F86"/>
    <mergeCell ref="I86:J86"/>
    <mergeCell ref="D65:E65"/>
    <mergeCell ref="B66:C66"/>
    <mergeCell ref="B67:C67"/>
    <mergeCell ref="G67:H67"/>
    <mergeCell ref="K67:L67"/>
    <mergeCell ref="B74:C74"/>
    <mergeCell ref="H48:I48"/>
    <mergeCell ref="H49:I49"/>
    <mergeCell ref="D57:E57"/>
    <mergeCell ref="D58:E58"/>
    <mergeCell ref="N61:V61"/>
    <mergeCell ref="J63:L63"/>
    <mergeCell ref="N38:O38"/>
    <mergeCell ref="H40:O40"/>
    <mergeCell ref="D42:G43"/>
    <mergeCell ref="H45:O45"/>
    <mergeCell ref="D46:G47"/>
    <mergeCell ref="H47:I47"/>
    <mergeCell ref="E28:H30"/>
    <mergeCell ref="N28:O28"/>
    <mergeCell ref="N29:O29"/>
    <mergeCell ref="N30:O30"/>
    <mergeCell ref="N31:O31"/>
    <mergeCell ref="E34:G37"/>
    <mergeCell ref="N34:O34"/>
    <mergeCell ref="N35:O35"/>
    <mergeCell ref="N36:O36"/>
    <mergeCell ref="N37:O37"/>
    <mergeCell ref="E19:H22"/>
    <mergeCell ref="N19:O19"/>
    <mergeCell ref="N20:O20"/>
    <mergeCell ref="N21:O21"/>
    <mergeCell ref="N22:O22"/>
    <mergeCell ref="D23:O25"/>
    <mergeCell ref="D10:O12"/>
    <mergeCell ref="D14:N14"/>
    <mergeCell ref="R14:S14"/>
    <mergeCell ref="U14:V14"/>
    <mergeCell ref="D15:I18"/>
    <mergeCell ref="N15:O15"/>
    <mergeCell ref="N16:O16"/>
    <mergeCell ref="N17:O17"/>
    <mergeCell ref="N18:O18"/>
    <mergeCell ref="R1:V4"/>
    <mergeCell ref="D4:E5"/>
    <mergeCell ref="F4:K5"/>
    <mergeCell ref="L4:L5"/>
    <mergeCell ref="M4:O5"/>
    <mergeCell ref="D6:O9"/>
  </mergeCells>
  <printOptions horizontalCentered="1" verticalCentered="1"/>
  <pageMargins left="0.25" right="0.25" top="0.75" bottom="0.75" header="0.3" footer="0.3"/>
  <pageSetup horizontalDpi="300" verticalDpi="300" orientation="portrait" r:id="rId1"/>
  <headerFooter alignWithMargins="0">
    <oddHeader>&amp;C&amp;"Arial,Bold"&amp;14Calculating Retro Overtime Pay&amp;"Arial,Regular"&amp;10
&amp;12(Salary Employees)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 rate worksheet</dc:title>
  <dc:subject/>
  <dc:creator>Julie Berbena</dc:creator>
  <cp:keywords/>
  <dc:description/>
  <cp:lastModifiedBy>BARIZO Evangeline * DAS</cp:lastModifiedBy>
  <cp:lastPrinted>2013-12-18T22:09:25Z</cp:lastPrinted>
  <dcterms:created xsi:type="dcterms:W3CDTF">2010-04-06T21:13:44Z</dcterms:created>
  <dcterms:modified xsi:type="dcterms:W3CDTF">2020-10-13T23:22:25Z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CopyToStateLib">
    <vt:lpwstr>0</vt:lpwstr>
  </property>
  <property fmtid="{D5CDD505-2E9C-101B-9397-08002B2CF9AE}" pid="4" name="Metadata">
    <vt:lpwstr/>
  </property>
  <property fmtid="{D5CDD505-2E9C-101B-9397-08002B2CF9AE}" pid="5" name="RoutingRuleDescription">
    <vt:lpwstr>Overtime Worksheet</vt:lpwstr>
  </property>
  <property fmtid="{D5CDD505-2E9C-101B-9397-08002B2CF9AE}" pid="6" name="RetentionPeriodDate">
    <vt:lpwstr/>
  </property>
  <property fmtid="{D5CDD505-2E9C-101B-9397-08002B2CF9AE}" pid="7" name="Category">
    <vt:lpwstr>OSPS</vt:lpwstr>
  </property>
  <property fmtid="{D5CDD505-2E9C-101B-9397-08002B2CF9AE}" pid="8" name="Sub-category">
    <vt:lpwstr>Processing tools</vt:lpwstr>
  </property>
  <property fmtid="{D5CDD505-2E9C-101B-9397-08002B2CF9AE}" pid="9" name="Date">
    <vt:lpwstr/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Sub-topic">
    <vt:lpwstr>Processing tools</vt:lpwstr>
  </property>
  <property fmtid="{D5CDD505-2E9C-101B-9397-08002B2CF9AE}" pid="13" name="display_urn:schemas-microsoft-com:office:office#Editor">
    <vt:lpwstr>OR\geri.l.greenosanders</vt:lpwstr>
  </property>
  <property fmtid="{D5CDD505-2E9C-101B-9397-08002B2CF9AE}" pid="14" name="display_urn:schemas-microsoft-com:office:office#Author">
    <vt:lpwstr>OR\geri.l.greenosanders</vt:lpwstr>
  </property>
  <property fmtid="{D5CDD505-2E9C-101B-9397-08002B2CF9AE}" pid="15" name="Topic">
    <vt:lpwstr>OSPS</vt:lpwstr>
  </property>
</Properties>
</file>