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65401" windowWidth="6495" windowHeight="8175" tabRatio="789" activeTab="1"/>
  </bookViews>
  <sheets>
    <sheet name="Intro" sheetId="1" r:id="rId1"/>
    <sheet name="Child Support" sheetId="2" r:id="rId2"/>
    <sheet name="Creditor" sheetId="3" r:id="rId3"/>
    <sheet name="U.S. DOE Student Loan" sheetId="4" r:id="rId4"/>
    <sheet name="Revenue Tax" sheetId="5" r:id="rId5"/>
  </sheets>
  <definedNames>
    <definedName name="_xlnm.Print_Area" localSheetId="1">'Child Support'!$B$2:$J$52</definedName>
    <definedName name="_xlnm.Print_Area" localSheetId="2">'Creditor'!$B$2:$J$48</definedName>
    <definedName name="_xlnm.Print_Area" localSheetId="0">'Intro'!$B$2:$S$50</definedName>
    <definedName name="_xlnm.Print_Area" localSheetId="4">'Revenue Tax'!$B$2:$J$49</definedName>
    <definedName name="_xlnm.Print_Area" localSheetId="3">'U.S. DOE Student Loan'!$B$2:$J$52</definedName>
  </definedNames>
  <calcPr fullCalcOnLoad="1"/>
</workbook>
</file>

<file path=xl/sharedStrings.xml><?xml version="1.0" encoding="utf-8"?>
<sst xmlns="http://schemas.openxmlformats.org/spreadsheetml/2006/main" count="185" uniqueCount="131">
  <si>
    <t>Child Support Withholding Order Worksheet</t>
  </si>
  <si>
    <t>Notice to Withhold Income</t>
  </si>
  <si>
    <t>Name:</t>
  </si>
  <si>
    <t xml:space="preserve"> </t>
  </si>
  <si>
    <t>OR#</t>
  </si>
  <si>
    <t>Computing Disposable Income</t>
  </si>
  <si>
    <t>Total Taxes and other Deductible Amounts</t>
  </si>
  <si>
    <t>Total Disposable Income</t>
  </si>
  <si>
    <t>Computing Income Withholding</t>
  </si>
  <si>
    <t>Total Disposable Income for Obligor</t>
  </si>
  <si>
    <t>Creditor Garnishment Worksheet</t>
  </si>
  <si>
    <t>http://www.oregonchildsupport.gov/employers/withholding_faqs.shtml</t>
  </si>
  <si>
    <t>Follow this link for Employer FAQs:</t>
  </si>
  <si>
    <t>Nonexempt Wages</t>
  </si>
  <si>
    <t xml:space="preserve">Balance Due This Pay Period    </t>
  </si>
  <si>
    <t>Higher Education Act</t>
  </si>
  <si>
    <t>25% Disposable Pay</t>
  </si>
  <si>
    <t>Lesser of (a)(b)(c)</t>
  </si>
  <si>
    <t>Income Subject to Student Loan Garnishment (b)</t>
  </si>
  <si>
    <t>^</t>
  </si>
  <si>
    <t>Wages Subject to This Creditor Garnishment</t>
  </si>
  <si>
    <t>U.S. Dept of Education Student Loan Garnishment Worksheet</t>
  </si>
  <si>
    <t>State Tax - Wage Exemption Calculation Form OAR 137-060-0260 </t>
  </si>
  <si>
    <t>www.oregonchildsupport.gov</t>
  </si>
  <si>
    <t xml:space="preserve">Or Visit: </t>
  </si>
  <si>
    <t>Total Subject to Withholding this month (a)</t>
  </si>
  <si>
    <t>Normal Wage Exemption - 75% Disposable Income</t>
  </si>
  <si>
    <t>Disposable Income Subject to This Garnishment</t>
  </si>
  <si>
    <t>Amount Withheld Pursuant to Support Order</t>
  </si>
  <si>
    <t>Total Withholding Pursuant to Order / Writ</t>
  </si>
  <si>
    <t>Important References:</t>
  </si>
  <si>
    <t>Enter Gross Income for Pay Period</t>
  </si>
  <si>
    <t>Note:</t>
  </si>
  <si>
    <t>ORS Volume 1 Chapter 18 - Judgments</t>
  </si>
  <si>
    <t>Questions?</t>
  </si>
  <si>
    <t>(A) Equitable interests, except to the extent allowed under ORS chapter 130.</t>
  </si>
  <si>
    <t>(B) Property in the custody of the law.</t>
  </si>
  <si>
    <t>(C) Property in the possession of a conservator.</t>
  </si>
  <si>
    <t>(D) Property in the possession of a personal representative that constitutes the subject matter of a trust contained in a duly probated will of a decedent.</t>
  </si>
  <si>
    <t>(E) If a residential landlord is the garnishee, property in the possession of a residential landlord that is held as a security deposit or prepaid rent under ORS 90.300.</t>
  </si>
  <si>
    <t>(F) The right of a seller under a land sale contract, as defined by ORS 18.960, to receive payments that are due more than 45 days after the writ of garnishment is delivered.</t>
  </si>
  <si>
    <t>(G) Amounts in an account in a financial institution that are not subject to garnishment under ORS 18.784.</t>
  </si>
  <si>
    <t>(H) An identification document, such as a driver license, passport, birth certificate or Social Security card.</t>
  </si>
  <si>
    <t>(b) If a garnishee holds any property described in paragraph (a) of this subsection, the garnishee must note in the garnishee response required by ORS 18.680 that the garnishee holds the property, but may not deliver the property to the garnishor.</t>
  </si>
  <si>
    <t>(A) The writ is delivered within two business days before the debtor’s normal payday for the pay period;</t>
  </si>
  <si>
    <t>(B) When the writ is delivered to the garnishee, the debtor’s wages are paid by direct deposit to a financial institution, or the garnishee uses the Oregon Department of Administrative Services or an independent contractor as defined in ORS 670.600 as payroll administrator for the garnishee’s payroll; and</t>
  </si>
  <si>
    <t>(C) Before the writ is delivered to the garnishee, the garnishee issued instructions to the financial institution or the payroll administrator to pay the debtor for the pay period.</t>
  </si>
  <si>
    <t>(b) If a garnishee owes any wages as described in paragraph (a) of this subsection, the garnishee must so note in the garnishee response required by ORS 18.680.</t>
  </si>
  <si>
    <r>
      <rPr>
        <b/>
        <sz val="10"/>
        <color indexed="10"/>
        <rFont val="Arial"/>
        <family val="2"/>
      </rPr>
      <t>&lt;</t>
    </r>
    <r>
      <rPr>
        <sz val="9"/>
        <color indexed="10"/>
        <rFont val="Calibri"/>
        <family val="2"/>
      </rPr>
      <t xml:space="preserve"> </t>
    </r>
    <r>
      <rPr>
        <sz val="9"/>
        <rFont val="Calibri"/>
        <family val="2"/>
      </rPr>
      <t>Mo=</t>
    </r>
    <r>
      <rPr>
        <b/>
        <sz val="9"/>
        <color indexed="10"/>
        <rFont val="Calibri"/>
        <family val="2"/>
      </rPr>
      <t>942.50</t>
    </r>
    <r>
      <rPr>
        <sz val="9"/>
        <rFont val="Calibri"/>
        <family val="2"/>
      </rPr>
      <t>; 2x month=</t>
    </r>
    <r>
      <rPr>
        <b/>
        <sz val="9"/>
        <color indexed="10"/>
        <rFont val="Calibri"/>
        <family val="2"/>
      </rPr>
      <t>471.25 ^</t>
    </r>
  </si>
  <si>
    <t xml:space="preserve">Balance Due This PPE    </t>
  </si>
  <si>
    <r>
      <t xml:space="preserve">    </t>
    </r>
    <r>
      <rPr>
        <b/>
        <sz val="9"/>
        <color indexed="10"/>
        <rFont val="Calibri"/>
        <family val="2"/>
      </rPr>
      <t>Only</t>
    </r>
    <r>
      <rPr>
        <sz val="9"/>
        <rFont val="Calibri"/>
        <family val="2"/>
      </rPr>
      <t xml:space="preserve"> if paying a monthly EE with additional wages during Run 2 </t>
    </r>
    <r>
      <rPr>
        <b/>
        <sz val="9"/>
        <color indexed="10"/>
        <rFont val="Calibri"/>
        <family val="2"/>
      </rPr>
      <t>(See Note)</t>
    </r>
    <r>
      <rPr>
        <b/>
        <sz val="9"/>
        <rFont val="Calibri"/>
        <family val="2"/>
      </rPr>
      <t xml:space="preserve"> </t>
    </r>
    <r>
      <rPr>
        <b/>
        <sz val="9"/>
        <color indexed="10"/>
        <rFont val="Calibri"/>
        <family val="2"/>
      </rPr>
      <t>^^</t>
    </r>
  </si>
  <si>
    <r>
      <rPr>
        <sz val="9"/>
        <color indexed="10"/>
        <rFont val="Calibri"/>
        <family val="2"/>
      </rPr>
      <t>&lt;</t>
    </r>
    <r>
      <rPr>
        <sz val="9"/>
        <rFont val="Calibri"/>
        <family val="2"/>
      </rPr>
      <t xml:space="preserve"> Federal Tax</t>
    </r>
  </si>
  <si>
    <r>
      <rPr>
        <sz val="9"/>
        <color indexed="10"/>
        <rFont val="Calibri"/>
        <family val="2"/>
      </rPr>
      <t>&lt;</t>
    </r>
    <r>
      <rPr>
        <sz val="9"/>
        <rFont val="Calibri"/>
        <family val="2"/>
      </rPr>
      <t xml:space="preserve"> State Tax</t>
    </r>
  </si>
  <si>
    <r>
      <rPr>
        <sz val="9"/>
        <color indexed="10"/>
        <rFont val="Calibri"/>
        <family val="2"/>
      </rPr>
      <t>&lt;</t>
    </r>
    <r>
      <rPr>
        <sz val="9"/>
        <rFont val="Calibri"/>
        <family val="2"/>
      </rPr>
      <t xml:space="preserve"> WBF (Workers Benefit Fund)</t>
    </r>
  </si>
  <si>
    <r>
      <rPr>
        <sz val="9"/>
        <color indexed="10"/>
        <rFont val="Calibri"/>
        <family val="2"/>
      </rPr>
      <t>&lt;</t>
    </r>
    <r>
      <rPr>
        <sz val="9"/>
        <rFont val="Calibri"/>
        <family val="2"/>
      </rPr>
      <t xml:space="preserve"> EE Social Security</t>
    </r>
  </si>
  <si>
    <r>
      <rPr>
        <sz val="9"/>
        <color indexed="10"/>
        <rFont val="Calibri"/>
        <family val="2"/>
      </rPr>
      <t>&lt;</t>
    </r>
    <r>
      <rPr>
        <sz val="9"/>
        <rFont val="Calibri"/>
        <family val="2"/>
      </rPr>
      <t xml:space="preserve"> EE Medicare</t>
    </r>
  </si>
  <si>
    <r>
      <rPr>
        <sz val="9"/>
        <color indexed="10"/>
        <rFont val="Calibri"/>
        <family val="2"/>
      </rPr>
      <t>&lt;</t>
    </r>
    <r>
      <rPr>
        <sz val="9"/>
        <rFont val="Calibri"/>
        <family val="2"/>
      </rPr>
      <t xml:space="preserve"> Health Ins. Premiums  </t>
    </r>
  </si>
  <si>
    <r>
      <rPr>
        <sz val="9"/>
        <rFont val="Calibri"/>
        <family val="2"/>
      </rPr>
      <t>Enter Gross Income for Pay Period</t>
    </r>
    <r>
      <rPr>
        <b/>
        <sz val="9"/>
        <rFont val="Calibri"/>
        <family val="2"/>
      </rPr>
      <t xml:space="preserve"> </t>
    </r>
    <r>
      <rPr>
        <b/>
        <sz val="9"/>
        <color indexed="10"/>
        <rFont val="Calibri"/>
        <family val="2"/>
      </rPr>
      <t>ORS 18.735</t>
    </r>
  </si>
  <si>
    <r>
      <rPr>
        <b/>
        <sz val="10"/>
        <color indexed="10"/>
        <rFont val="Calibri"/>
        <family val="2"/>
      </rPr>
      <t>^^</t>
    </r>
    <r>
      <rPr>
        <b/>
        <sz val="9"/>
        <rFont val="Calibri"/>
        <family val="2"/>
      </rPr>
      <t xml:space="preserve"> </t>
    </r>
    <r>
      <rPr>
        <sz val="9"/>
        <rFont val="Calibri"/>
        <family val="2"/>
      </rPr>
      <t xml:space="preserve">For Monthly EEs:  If you include an amount withheld during Run 1 but you don't include the prior gross income and taxes paid, from which that amount was taken, you may withhold the wrong amount. </t>
    </r>
    <r>
      <rPr>
        <b/>
        <sz val="9"/>
        <rFont val="Calibri"/>
        <family val="2"/>
      </rPr>
      <t xml:space="preserve"> </t>
    </r>
    <r>
      <rPr>
        <b/>
        <sz val="9"/>
        <color indexed="10"/>
        <rFont val="Calibri"/>
        <family val="2"/>
      </rPr>
      <t>Be alert to any writ/order that specifies a fixed monthly amount</t>
    </r>
    <r>
      <rPr>
        <b/>
        <sz val="9"/>
        <rFont val="Calibri"/>
        <family val="2"/>
      </rPr>
      <t>.</t>
    </r>
  </si>
  <si>
    <r>
      <rPr>
        <b/>
        <sz val="10"/>
        <color indexed="10"/>
        <rFont val="Calibri"/>
        <family val="2"/>
      </rPr>
      <t>^</t>
    </r>
    <r>
      <rPr>
        <b/>
        <sz val="9"/>
        <color indexed="62"/>
        <rFont val="Calibri"/>
        <family val="2"/>
      </rPr>
      <t xml:space="preserve"> </t>
    </r>
    <r>
      <rPr>
        <sz val="9"/>
        <rFont val="Calibri"/>
        <family val="2"/>
      </rPr>
      <t>This spreadsheet and Exemption Amounts is Formatted per Standard Form 329C, Prescribed by</t>
    </r>
    <r>
      <rPr>
        <b/>
        <sz val="9"/>
        <rFont val="Calibri"/>
        <family val="2"/>
      </rPr>
      <t xml:space="preserve"> </t>
    </r>
    <r>
      <rPr>
        <b/>
        <sz val="9"/>
        <color indexed="10"/>
        <rFont val="Calibri"/>
        <family val="2"/>
      </rPr>
      <t>31 CFR 285.11</t>
    </r>
  </si>
  <si>
    <r>
      <rPr>
        <b/>
        <sz val="9"/>
        <color indexed="10"/>
        <rFont val="Calibri"/>
        <family val="2"/>
      </rPr>
      <t>ORS 18.375</t>
    </r>
    <r>
      <rPr>
        <b/>
        <sz val="9"/>
        <rFont val="Calibri"/>
        <family val="2"/>
      </rPr>
      <t xml:space="preserve">: </t>
    </r>
    <r>
      <rPr>
        <b/>
        <sz val="9"/>
        <color indexed="10"/>
        <rFont val="Calibri"/>
        <family val="2"/>
      </rPr>
      <t>Disposable income</t>
    </r>
    <r>
      <rPr>
        <b/>
        <sz val="9"/>
        <rFont val="Calibri"/>
        <family val="2"/>
      </rPr>
      <t xml:space="preserve"> is defined as the part of an individual's income remaining after the deduction of any amounts required to be withheld by law. </t>
    </r>
    <r>
      <rPr>
        <sz val="9"/>
        <color indexed="10"/>
        <rFont val="Calibri"/>
        <family val="2"/>
      </rPr>
      <t>In Oregon mandatory deductions are: federal, state and local income tax, social security, Medicare, workers' compensation</t>
    </r>
    <r>
      <rPr>
        <sz val="9"/>
        <rFont val="Calibri"/>
        <family val="2"/>
      </rPr>
      <t xml:space="preserve"> (and</t>
    </r>
    <r>
      <rPr>
        <sz val="9"/>
        <color indexed="10"/>
        <rFont val="Calibri"/>
        <family val="2"/>
      </rPr>
      <t xml:space="preserve"> </t>
    </r>
    <r>
      <rPr>
        <sz val="9"/>
        <rFont val="Calibri"/>
        <family val="2"/>
      </rPr>
      <t xml:space="preserve">any statutory retirement payments). </t>
    </r>
  </si>
  <si>
    <r>
      <t xml:space="preserve">    </t>
    </r>
    <r>
      <rPr>
        <b/>
        <sz val="9"/>
        <color indexed="10"/>
        <rFont val="Calibri"/>
        <family val="2"/>
      </rPr>
      <t>Only</t>
    </r>
    <r>
      <rPr>
        <sz val="9"/>
        <rFont val="Calibri"/>
        <family val="2"/>
      </rPr>
      <t xml:space="preserve"> if paying a monthly EE with additional wages during Run 2 </t>
    </r>
    <r>
      <rPr>
        <b/>
        <sz val="9"/>
        <color indexed="10"/>
        <rFont val="Calibri"/>
        <family val="2"/>
      </rPr>
      <t>(See Note)</t>
    </r>
    <r>
      <rPr>
        <b/>
        <sz val="9"/>
        <rFont val="Calibri"/>
        <family val="2"/>
      </rPr>
      <t xml:space="preserve"> </t>
    </r>
    <r>
      <rPr>
        <b/>
        <sz val="9"/>
        <color indexed="10"/>
        <rFont val="Calibri"/>
        <family val="2"/>
      </rPr>
      <t>^^</t>
    </r>
  </si>
  <si>
    <r>
      <rPr>
        <b/>
        <sz val="9"/>
        <color indexed="10"/>
        <rFont val="Calibri"/>
        <family val="2"/>
      </rPr>
      <t>31 CFR § 285.11(c</t>
    </r>
    <r>
      <rPr>
        <sz val="9"/>
        <color indexed="10"/>
        <rFont val="Calibri"/>
        <family val="2"/>
      </rPr>
      <t>) Disposable pay</t>
    </r>
    <r>
      <rPr>
        <sz val="9"/>
        <rFont val="Calibri"/>
        <family val="2"/>
      </rPr>
      <t xml:space="preserve"> means that part of the debtor’s compensation (including, but not limited to, salary, bonuses, commissions, and vacation pay) from an employer remaining after the deduction of </t>
    </r>
    <r>
      <rPr>
        <i/>
        <u val="single"/>
        <sz val="9"/>
        <rFont val="Calibri"/>
        <family val="2"/>
      </rPr>
      <t>health insurance premiums and any amounts required by law to be withheld.</t>
    </r>
    <r>
      <rPr>
        <sz val="9"/>
        <rFont val="Calibri"/>
        <family val="2"/>
      </rPr>
      <t xml:space="preserve"> For purposes of this section, </t>
    </r>
    <r>
      <rPr>
        <i/>
        <u val="single"/>
        <sz val="9"/>
        <rFont val="Calibri"/>
        <family val="2"/>
      </rPr>
      <t>‘‘amounts required by law to be withheld’’ include amounts for deductions such as social security taxes and withholding taxes, but do not include any amount withheld pursuant to a court order.</t>
    </r>
  </si>
  <si>
    <t>Wages Exempt from Garnishment - Greater of (a) or (b)</t>
  </si>
  <si>
    <r>
      <t xml:space="preserve">Withholding for Another Writ </t>
    </r>
    <r>
      <rPr>
        <b/>
        <sz val="9"/>
        <color indexed="10"/>
        <rFont val="Calibri"/>
        <family val="2"/>
      </rPr>
      <t>With Priority</t>
    </r>
  </si>
  <si>
    <r>
      <rPr>
        <b/>
        <sz val="9"/>
        <color indexed="10"/>
        <rFont val="Calibri"/>
        <family val="2"/>
      </rPr>
      <t>Disposable income</t>
    </r>
    <r>
      <rPr>
        <sz val="9"/>
        <rFont val="Calibri"/>
        <family val="2"/>
      </rPr>
      <t xml:space="preserve"> is defined as the part of an individual's income remaining after the deduction of any amounts required to be withheld by law. </t>
    </r>
    <r>
      <rPr>
        <sz val="9"/>
        <color indexed="10"/>
        <rFont val="Calibri"/>
        <family val="2"/>
      </rPr>
      <t>In Oregon mandatory deductions are: federal, state and local income tax, social security, Medicare, workers' compensation and any statutory retirement payments.</t>
    </r>
  </si>
  <si>
    <r>
      <t xml:space="preserve">Change % if necessary </t>
    </r>
    <r>
      <rPr>
        <sz val="9"/>
        <color indexed="10"/>
        <rFont val="Calibri"/>
        <family val="2"/>
      </rPr>
      <t>(rare)</t>
    </r>
  </si>
  <si>
    <t>Revenue Worksheet</t>
  </si>
  <si>
    <r>
      <rPr>
        <b/>
        <sz val="9"/>
        <color indexed="10"/>
        <rFont val="Calibri"/>
        <family val="2"/>
      </rPr>
      <t>^^^</t>
    </r>
    <r>
      <rPr>
        <sz val="9"/>
        <rFont val="Calibri"/>
        <family val="2"/>
      </rPr>
      <t xml:space="preserve"> For Monthly EEs:  If you include a garnishment amount made during Run 1 but you don't include the prior gross income and taxes paid, from which that amount was taken, you will under withhold the current payment.  </t>
    </r>
    <r>
      <rPr>
        <sz val="9"/>
        <color indexed="10"/>
        <rFont val="Calibri"/>
        <family val="2"/>
      </rPr>
      <t>Be alert to any levy that specifies a fixed monthly amount</t>
    </r>
    <r>
      <rPr>
        <sz val="9"/>
        <rFont val="Calibri"/>
        <family val="2"/>
      </rPr>
      <t>.</t>
    </r>
  </si>
  <si>
    <r>
      <t>DO NOT</t>
    </r>
    <r>
      <rPr>
        <sz val="9"/>
        <color indexed="10"/>
        <rFont val="Calibri"/>
        <family val="2"/>
      </rPr>
      <t xml:space="preserve"> </t>
    </r>
    <r>
      <rPr>
        <sz val="9"/>
        <rFont val="Calibri"/>
        <family val="2"/>
      </rPr>
      <t>include support withholding</t>
    </r>
    <r>
      <rPr>
        <b/>
        <sz val="9"/>
        <color indexed="10"/>
        <rFont val="Calibri"/>
        <family val="2"/>
      </rPr>
      <t xml:space="preserve"> ^^</t>
    </r>
  </si>
  <si>
    <r>
      <t xml:space="preserve">    </t>
    </r>
    <r>
      <rPr>
        <b/>
        <sz val="9"/>
        <color indexed="10"/>
        <rFont val="Calibri"/>
        <family val="2"/>
      </rPr>
      <t>Only</t>
    </r>
    <r>
      <rPr>
        <sz val="9"/>
        <rFont val="Calibri"/>
        <family val="2"/>
      </rPr>
      <t xml:space="preserve"> if paying a monthly EE with additional wages during Run 2</t>
    </r>
    <r>
      <rPr>
        <b/>
        <sz val="9"/>
        <color indexed="10"/>
        <rFont val="Calibri"/>
        <family val="2"/>
      </rPr>
      <t xml:space="preserve"> (See Note) ^^^</t>
    </r>
  </si>
  <si>
    <t>fsa.awg@ed.gov</t>
  </si>
  <si>
    <r>
      <t xml:space="preserve">Withholding for Another Writ </t>
    </r>
    <r>
      <rPr>
        <b/>
        <sz val="9"/>
        <color indexed="10"/>
        <rFont val="Calibri"/>
        <family val="2"/>
      </rPr>
      <t>w/ Priority</t>
    </r>
  </si>
  <si>
    <t>CCPA Limits:</t>
  </si>
  <si>
    <r>
      <t xml:space="preserve">Amount(s) Previously Withheld </t>
    </r>
    <r>
      <rPr>
        <b/>
        <i/>
        <sz val="9"/>
        <rFont val="Calibri"/>
        <family val="2"/>
      </rPr>
      <t>This Month</t>
    </r>
    <r>
      <rPr>
        <b/>
        <sz val="9"/>
        <rFont val="Calibri"/>
        <family val="2"/>
      </rPr>
      <t xml:space="preserve"> </t>
    </r>
    <r>
      <rPr>
        <sz val="9"/>
        <rFont val="Calibri"/>
        <family val="2"/>
      </rPr>
      <t>(</t>
    </r>
    <r>
      <rPr>
        <b/>
        <sz val="9"/>
        <color indexed="10"/>
        <rFont val="Calibri"/>
        <family val="2"/>
      </rPr>
      <t>Monthly EEs</t>
    </r>
    <r>
      <rPr>
        <sz val="9"/>
        <rFont val="Calibri"/>
        <family val="2"/>
      </rPr>
      <t>)</t>
    </r>
  </si>
  <si>
    <r>
      <rPr>
        <sz val="9"/>
        <rFont val="Calibri"/>
        <family val="2"/>
      </rPr>
      <t>If you have any</t>
    </r>
    <r>
      <rPr>
        <b/>
        <sz val="9"/>
        <color indexed="10"/>
        <rFont val="Calibri"/>
        <family val="2"/>
      </rPr>
      <t xml:space="preserve"> questions</t>
    </r>
    <r>
      <rPr>
        <sz val="9"/>
        <rFont val="Calibri"/>
        <family val="2"/>
      </rPr>
      <t xml:space="preserve">, please contact ED's Administrative Wage Garnishment Compliance Branch (AWG/NCE) at                                      </t>
    </r>
    <r>
      <rPr>
        <b/>
        <sz val="9"/>
        <color indexed="10"/>
        <rFont val="Calibri"/>
        <family val="2"/>
      </rPr>
      <t>(404) 562-6013</t>
    </r>
    <r>
      <rPr>
        <sz val="9"/>
        <rFont val="Calibri"/>
        <family val="2"/>
      </rPr>
      <t xml:space="preserve"> or email us at:</t>
    </r>
  </si>
  <si>
    <r>
      <t>ORS 18.840</t>
    </r>
    <r>
      <rPr>
        <b/>
        <sz val="9"/>
        <rFont val="Calibri"/>
        <family val="2"/>
      </rPr>
      <t xml:space="preserve"> </t>
    </r>
    <r>
      <rPr>
        <b/>
        <sz val="9"/>
        <color indexed="10"/>
        <rFont val="Calibri"/>
        <family val="2"/>
      </rPr>
      <t>^</t>
    </r>
  </si>
  <si>
    <t>Choose appropriate Exemption:</t>
  </si>
  <si>
    <r>
      <rPr>
        <b/>
        <sz val="9"/>
        <color indexed="10"/>
        <rFont val="Calibri"/>
        <family val="2"/>
      </rPr>
      <t>2.</t>
    </r>
    <r>
      <rPr>
        <sz val="9"/>
        <rFont val="Calibri"/>
        <family val="2"/>
      </rPr>
      <t xml:space="preserve"> 2x/month</t>
    </r>
    <r>
      <rPr>
        <b/>
        <sz val="9"/>
        <rFont val="Calibri"/>
        <family val="2"/>
      </rPr>
      <t xml:space="preserve"> = 468.00</t>
    </r>
  </si>
  <si>
    <r>
      <rPr>
        <b/>
        <sz val="9"/>
        <color indexed="10"/>
        <rFont val="Calibri"/>
        <family val="2"/>
      </rPr>
      <t>1.</t>
    </r>
    <r>
      <rPr>
        <sz val="9"/>
        <rFont val="Calibri"/>
        <family val="2"/>
      </rPr>
      <t xml:space="preserve"> Monthly = </t>
    </r>
    <r>
      <rPr>
        <b/>
        <sz val="9"/>
        <rFont val="Calibri"/>
        <family val="2"/>
      </rPr>
      <t>936.00</t>
    </r>
    <r>
      <rPr>
        <b/>
        <sz val="9"/>
        <color indexed="10"/>
        <rFont val="Calibri"/>
        <family val="2"/>
      </rPr>
      <t>;</t>
    </r>
    <r>
      <rPr>
        <b/>
        <sz val="9"/>
        <rFont val="Calibri"/>
        <family val="2"/>
      </rPr>
      <t xml:space="preserve"> </t>
    </r>
    <r>
      <rPr>
        <b/>
        <sz val="9"/>
        <color indexed="10"/>
        <rFont val="Calibri"/>
        <family val="2"/>
      </rPr>
      <t>OR</t>
    </r>
  </si>
  <si>
    <r>
      <t xml:space="preserve">Minimum </t>
    </r>
    <r>
      <rPr>
        <b/>
        <i/>
        <sz val="9"/>
        <rFont val="Calibri"/>
        <family val="2"/>
      </rPr>
      <t>Monthly</t>
    </r>
    <r>
      <rPr>
        <b/>
        <i/>
        <sz val="9"/>
        <color indexed="10"/>
        <rFont val="Calibri"/>
        <family val="2"/>
      </rPr>
      <t xml:space="preserve"> or </t>
    </r>
    <r>
      <rPr>
        <b/>
        <i/>
        <sz val="9"/>
        <rFont val="Calibri"/>
        <family val="2"/>
      </rPr>
      <t>Semi-Monthly</t>
    </r>
    <r>
      <rPr>
        <sz val="9"/>
        <rFont val="Calibri"/>
        <family val="2"/>
      </rPr>
      <t xml:space="preserve"> Exemption (b)</t>
    </r>
  </si>
  <si>
    <t>OR</t>
  </si>
  <si>
    <r>
      <rPr>
        <i/>
        <sz val="9"/>
        <rFont val="Calibri"/>
        <family val="2"/>
      </rPr>
      <t xml:space="preserve">For payments for less than semi-monthly, consult </t>
    </r>
    <r>
      <rPr>
        <i/>
        <sz val="9"/>
        <color indexed="10"/>
        <rFont val="Calibri"/>
        <family val="2"/>
      </rPr>
      <t xml:space="preserve">ORS 18.840 </t>
    </r>
    <r>
      <rPr>
        <i/>
        <sz val="9"/>
        <rFont val="Calibri"/>
        <family val="2"/>
      </rPr>
      <t>for exempt amounts.</t>
    </r>
  </si>
  <si>
    <r>
      <rPr>
        <b/>
        <sz val="9"/>
        <color indexed="10"/>
        <rFont val="Calibri"/>
        <family val="2"/>
      </rPr>
      <t>^</t>
    </r>
    <r>
      <rPr>
        <b/>
        <sz val="9"/>
        <color indexed="62"/>
        <rFont val="Calibri"/>
        <family val="2"/>
      </rPr>
      <t xml:space="preserve"> </t>
    </r>
    <r>
      <rPr>
        <sz val="9"/>
        <color indexed="62"/>
        <rFont val="Calibri"/>
        <family val="2"/>
      </rPr>
      <t xml:space="preserve"> </t>
    </r>
    <r>
      <rPr>
        <sz val="9"/>
        <rFont val="Calibri"/>
        <family val="2"/>
      </rPr>
      <t xml:space="preserve">This Spreadsheet and Minimum Exempt Amounts per </t>
    </r>
    <r>
      <rPr>
        <i/>
        <sz val="9"/>
        <rFont val="Calibri"/>
        <family val="2"/>
      </rPr>
      <t>ORS 18.840 - Wage Exemption Calculation Form</t>
    </r>
    <r>
      <rPr>
        <sz val="9"/>
        <rFont val="Calibri"/>
        <family val="2"/>
      </rPr>
      <t xml:space="preserve">.  </t>
    </r>
  </si>
  <si>
    <t>Employer Court-Ordered Health/Dental Ins</t>
  </si>
  <si>
    <t>50% of Obligor's Total Disposable Income (b)</t>
  </si>
  <si>
    <t>Smaller of (a) OR (b)</t>
  </si>
  <si>
    <r>
      <t>Amount(s) Previously Withheld</t>
    </r>
    <r>
      <rPr>
        <i/>
        <sz val="9"/>
        <rFont val="Calibri"/>
        <family val="2"/>
      </rPr>
      <t xml:space="preserve"> </t>
    </r>
    <r>
      <rPr>
        <b/>
        <i/>
        <sz val="9"/>
        <rFont val="Calibri"/>
        <family val="2"/>
      </rPr>
      <t>This Month</t>
    </r>
    <r>
      <rPr>
        <b/>
        <sz val="9"/>
        <rFont val="Calibri"/>
        <family val="2"/>
      </rPr>
      <t xml:space="preserve"> </t>
    </r>
    <r>
      <rPr>
        <b/>
        <sz val="9"/>
        <color indexed="10"/>
        <rFont val="Calibri"/>
        <family val="2"/>
      </rPr>
      <t>(Monthly EEs)</t>
    </r>
  </si>
  <si>
    <r>
      <t xml:space="preserve">Amount(s) Previously Withheld </t>
    </r>
    <r>
      <rPr>
        <b/>
        <i/>
        <sz val="9"/>
        <rFont val="Calibri"/>
        <family val="2"/>
      </rPr>
      <t>This Month</t>
    </r>
    <r>
      <rPr>
        <b/>
        <sz val="9"/>
        <rFont val="Calibri"/>
        <family val="2"/>
      </rPr>
      <t xml:space="preserve"> </t>
    </r>
    <r>
      <rPr>
        <b/>
        <sz val="9"/>
        <color indexed="10"/>
        <rFont val="Calibri"/>
        <family val="2"/>
      </rPr>
      <t>(Monthly EEs)</t>
    </r>
  </si>
  <si>
    <r>
      <rPr>
        <b/>
        <sz val="10"/>
        <color indexed="10"/>
        <rFont val="Arial"/>
        <family val="2"/>
      </rPr>
      <t>^</t>
    </r>
    <r>
      <rPr>
        <sz val="9"/>
        <rFont val="Calibri"/>
        <family val="2"/>
      </rPr>
      <t xml:space="preserve"> This Spreadsheet per OAR 137-060-0260 - Wage Exemption Calculation Form:</t>
    </r>
  </si>
  <si>
    <r>
      <t xml:space="preserve">Please Address All Child Support </t>
    </r>
    <r>
      <rPr>
        <b/>
        <sz val="10"/>
        <color indexed="10"/>
        <rFont val="Calibri"/>
        <family val="2"/>
      </rPr>
      <t>Questions</t>
    </r>
    <r>
      <rPr>
        <b/>
        <sz val="10"/>
        <rFont val="Calibri"/>
        <family val="2"/>
      </rPr>
      <t xml:space="preserve"> To The Employer Services Central Unit at </t>
    </r>
    <r>
      <rPr>
        <b/>
        <sz val="10"/>
        <color indexed="10"/>
        <rFont val="Calibri"/>
        <family val="2"/>
      </rPr>
      <t>(503) 378-2868</t>
    </r>
  </si>
  <si>
    <r>
      <rPr>
        <b/>
        <sz val="12"/>
        <color indexed="10"/>
        <rFont val="Calibri"/>
        <family val="2"/>
      </rPr>
      <t>Please Note:</t>
    </r>
    <r>
      <rPr>
        <sz val="12"/>
        <rFont val="Calibri"/>
        <family val="2"/>
      </rPr>
      <t xml:space="preserve">  This worksheet is provided to Oregon State Agency payroll staff as a courtesy and in no way guarantees the accuracy of calculations.  Accuracy is the responsibility of the agency fulfilling the writ/order.  The IRS, DOE, OAR and ORS codes/rules/statutes are provided so that individuals whose responsibility is to respond to writs, orders, or levies can consult the appropriate authorities and verify the information contained herein.   If you have any questions about information provided in a writ/order, please contact the applicable authorities or your agency's legal counsel. You may contact OSPS if research reveals errors within the spreadsheet(s); please include the contact person to whom you spoke, if applicable, so that we can make the necessary corrections.</t>
    </r>
  </si>
  <si>
    <r>
      <t>There are phone numbers listed on the Child Support and Department of Education spreadsheets which will allow agency payroll to</t>
    </r>
    <r>
      <rPr>
        <b/>
        <sz val="12"/>
        <color indexed="10"/>
        <rFont val="Calibri"/>
        <family val="2"/>
      </rPr>
      <t xml:space="preserve"> contact those authorities by telephone</t>
    </r>
    <r>
      <rPr>
        <sz val="12"/>
        <color indexed="8"/>
        <rFont val="Calibri"/>
        <family val="2"/>
      </rPr>
      <t>.</t>
    </r>
  </si>
  <si>
    <r>
      <t xml:space="preserve">OAR 18.618 </t>
    </r>
    <r>
      <rPr>
        <b/>
        <sz val="12"/>
        <rFont val="Calibri"/>
        <family val="2"/>
      </rPr>
      <t xml:space="preserve">Property not subject to garnishment. </t>
    </r>
  </si>
  <si>
    <r>
      <t xml:space="preserve">Please read the following </t>
    </r>
    <r>
      <rPr>
        <b/>
        <sz val="16"/>
        <color indexed="10"/>
        <rFont val="Calibri"/>
        <family val="2"/>
      </rPr>
      <t>before</t>
    </r>
    <r>
      <rPr>
        <b/>
        <sz val="16"/>
        <rFont val="Calibri"/>
        <family val="2"/>
      </rPr>
      <t xml:space="preserve"> using this spreadsheet.</t>
    </r>
  </si>
  <si>
    <r>
      <rPr>
        <b/>
        <sz val="9"/>
        <rFont val="Calibri"/>
        <family val="2"/>
      </rPr>
      <t>Current</t>
    </r>
    <r>
      <rPr>
        <sz val="9"/>
        <rFont val="Calibri"/>
        <family val="2"/>
      </rPr>
      <t xml:space="preserve"> Support Amount </t>
    </r>
    <r>
      <rPr>
        <sz val="9"/>
        <rFont val="Calibri"/>
        <family val="2"/>
      </rPr>
      <t>(a)</t>
    </r>
  </si>
  <si>
    <t>Normal Exemption [75% of Disposable Income] (a)</t>
  </si>
  <si>
    <r>
      <t>Disposable Income</t>
    </r>
    <r>
      <rPr>
        <sz val="9"/>
        <rFont val="Arial Black"/>
        <family val="2"/>
      </rPr>
      <t xml:space="preserve"> </t>
    </r>
    <r>
      <rPr>
        <b/>
        <sz val="9"/>
        <color indexed="10"/>
        <rFont val="Bauhaus 93"/>
        <family val="5"/>
      </rPr>
      <t>–</t>
    </r>
    <r>
      <rPr>
        <sz val="9"/>
        <rFont val="Calibri"/>
        <family val="2"/>
      </rPr>
      <t xml:space="preserve"> Monthly</t>
    </r>
    <r>
      <rPr>
        <b/>
        <sz val="9"/>
        <rFont val="Calibri"/>
        <family val="2"/>
      </rPr>
      <t xml:space="preserve"> </t>
    </r>
    <r>
      <rPr>
        <b/>
        <sz val="9"/>
        <color indexed="10"/>
        <rFont val="Calibri"/>
        <family val="2"/>
      </rPr>
      <t>/</t>
    </r>
    <r>
      <rPr>
        <b/>
        <sz val="9"/>
        <color indexed="10"/>
        <rFont val="Calibri"/>
        <family val="2"/>
      </rPr>
      <t xml:space="preserve"> </t>
    </r>
    <r>
      <rPr>
        <sz val="9"/>
        <rFont val="Calibri"/>
        <family val="2"/>
      </rPr>
      <t>Semi-Monthly Exemption (c)</t>
    </r>
  </si>
  <si>
    <r>
      <t xml:space="preserve">Enter Gross Income for Pay Period </t>
    </r>
    <r>
      <rPr>
        <b/>
        <sz val="9"/>
        <color indexed="10"/>
        <rFont val="Calibri"/>
        <family val="2"/>
      </rPr>
      <t>ORS 18.735</t>
    </r>
  </si>
  <si>
    <r>
      <t>Amount withheld for Writ</t>
    </r>
    <r>
      <rPr>
        <b/>
        <sz val="9"/>
        <rFont val="Calibri"/>
        <family val="2"/>
      </rPr>
      <t xml:space="preserve"> </t>
    </r>
    <r>
      <rPr>
        <b/>
        <sz val="9"/>
        <color indexed="10"/>
        <rFont val="Calibri"/>
        <family val="2"/>
      </rPr>
      <t>/</t>
    </r>
    <r>
      <rPr>
        <sz val="9"/>
        <rFont val="Calibri"/>
        <family val="2"/>
      </rPr>
      <t xml:space="preserve"> Garnishment </t>
    </r>
    <r>
      <rPr>
        <b/>
        <sz val="9"/>
        <color indexed="10"/>
        <rFont val="Calibri"/>
        <family val="2"/>
      </rPr>
      <t>w/ Priority</t>
    </r>
  </si>
  <si>
    <r>
      <rPr>
        <b/>
        <sz val="9"/>
        <color indexed="12"/>
        <rFont val="Calibri"/>
        <family val="2"/>
      </rPr>
      <t xml:space="preserve">       </t>
    </r>
    <r>
      <rPr>
        <b/>
        <u val="single"/>
        <sz val="9"/>
        <color indexed="12"/>
        <rFont val="Calibri"/>
        <family val="2"/>
      </rPr>
      <t>http://www.dol.gov/whd/regs/compliance/whdfs30.pdf</t>
    </r>
  </si>
  <si>
    <t>Oregon Department of Revenue Tax Garnishments OAR 150-18.385</t>
  </si>
  <si>
    <t>http://www.oregonlegislature.gov/bills_laws/lawsstatutes/2013orLaw0597.pdf</t>
  </si>
  <si>
    <r>
      <t xml:space="preserve">Exempt Wages or Salary -  </t>
    </r>
    <r>
      <rPr>
        <b/>
        <sz val="9"/>
        <color indexed="10"/>
        <rFont val="Calibri"/>
        <family val="2"/>
      </rPr>
      <t>ORS 18.385</t>
    </r>
  </si>
  <si>
    <r>
      <t xml:space="preserve">    </t>
    </r>
    <r>
      <rPr>
        <b/>
        <sz val="9"/>
        <color indexed="10"/>
        <rFont val="Calibri"/>
        <family val="2"/>
      </rPr>
      <t>Only</t>
    </r>
    <r>
      <rPr>
        <b/>
        <sz val="9"/>
        <rFont val="Calibri"/>
        <family val="2"/>
      </rPr>
      <t xml:space="preserve"> </t>
    </r>
    <r>
      <rPr>
        <sz val="9"/>
        <rFont val="Calibri"/>
        <family val="2"/>
      </rPr>
      <t>if paying a monthly EE w/ additional wages during</t>
    </r>
    <r>
      <rPr>
        <b/>
        <sz val="9"/>
        <rFont val="Calibri"/>
        <family val="2"/>
      </rPr>
      <t xml:space="preserve"> Run 2</t>
    </r>
    <r>
      <rPr>
        <b/>
        <sz val="9"/>
        <color indexed="10"/>
        <rFont val="Calibri"/>
        <family val="2"/>
      </rPr>
      <t xml:space="preserve"> ^^  (See Note)</t>
    </r>
  </si>
  <si>
    <t>Follow the withholding laws of the state in which the employee works with regard to:</t>
  </si>
  <si>
    <r>
      <rPr>
        <b/>
        <sz val="10"/>
        <color indexed="10"/>
        <rFont val="Calibri"/>
        <family val="2"/>
      </rPr>
      <t>^^</t>
    </r>
    <r>
      <rPr>
        <b/>
        <sz val="12"/>
        <rFont val="Calibri"/>
        <family val="2"/>
      </rPr>
      <t xml:space="preserve"> </t>
    </r>
    <r>
      <rPr>
        <b/>
        <sz val="9"/>
        <rFont val="Calibri"/>
        <family val="2"/>
      </rPr>
      <t>For Monthly EEs:</t>
    </r>
    <r>
      <rPr>
        <sz val="9"/>
        <rFont val="Calibri"/>
        <family val="2"/>
      </rPr>
      <t xml:space="preserve">  If you include a support payment made during Run 1 but you don't include Run 1 gross income in cell F13 or Run 1 taxes paid in cells F10-F14, you will withhold the wrong amount during Run 2.</t>
    </r>
    <r>
      <rPr>
        <b/>
        <sz val="9"/>
        <rFont val="Calibri"/>
        <family val="2"/>
      </rPr>
      <t xml:space="preserve">   </t>
    </r>
    <r>
      <rPr>
        <b/>
        <sz val="9"/>
        <color indexed="10"/>
        <rFont val="Calibri"/>
        <family val="2"/>
      </rPr>
      <t>Be alert to the fixed amount specified in the support order to prevent over withholding</t>
    </r>
    <r>
      <rPr>
        <b/>
        <sz val="9"/>
        <rFont val="Calibri"/>
        <family val="2"/>
      </rPr>
      <t>.</t>
    </r>
  </si>
  <si>
    <r>
      <rPr>
        <b/>
        <sz val="9"/>
        <rFont val="Calibri"/>
        <family val="2"/>
      </rPr>
      <t xml:space="preserve">ORS 18.375 </t>
    </r>
    <r>
      <rPr>
        <b/>
        <sz val="9"/>
        <color indexed="10"/>
        <rFont val="Calibri"/>
        <family val="2"/>
      </rPr>
      <t>Disposable income</t>
    </r>
    <r>
      <rPr>
        <sz val="9"/>
        <rFont val="Calibri"/>
        <family val="2"/>
      </rPr>
      <t xml:space="preserve"> is defined as the part of an individual's income remaining after the deduction of any amounts required to be withheld by law.</t>
    </r>
    <r>
      <rPr>
        <sz val="9"/>
        <color indexed="10"/>
        <rFont val="Calibri"/>
        <family val="2"/>
      </rPr>
      <t xml:space="preserve"> In Oregon mandatory deductions are: federal, state and local income tax, social security, Medicare, workers' compensation</t>
    </r>
    <r>
      <rPr>
        <sz val="9"/>
        <rFont val="Calibri"/>
        <family val="2"/>
      </rPr>
      <t xml:space="preserve"> (and any statutory retirement payments). </t>
    </r>
  </si>
  <si>
    <r>
      <rPr>
        <b/>
        <sz val="9"/>
        <color indexed="10"/>
        <rFont val="Calibri"/>
        <family val="2"/>
      </rPr>
      <t>^^</t>
    </r>
    <r>
      <rPr>
        <sz val="9"/>
        <rFont val="Calibri"/>
        <family val="2"/>
      </rPr>
      <t xml:space="preserve">  </t>
    </r>
    <r>
      <rPr>
        <b/>
        <sz val="9"/>
        <rFont val="Calibri"/>
        <family val="2"/>
      </rPr>
      <t xml:space="preserve">For Monthly EEs: </t>
    </r>
    <r>
      <rPr>
        <sz val="9"/>
        <rFont val="Calibri"/>
        <family val="2"/>
      </rPr>
      <t xml:space="preserve"> If you include a support payment made during Run 1 but you don't include Run 1 gross income in cell F13 or Run 1 taxes paid in cells F10-F14, you will withhold the wrong amount during Run 2.   Be alert to the fixed amount specified in the support order to prevent over withholding.</t>
    </r>
  </si>
  <si>
    <r>
      <t xml:space="preserve">If your employee works in a different state, </t>
    </r>
    <r>
      <rPr>
        <sz val="9"/>
        <color indexed="10"/>
        <rFont val="Calibri"/>
        <family val="2"/>
      </rPr>
      <t>follow the laws of the state in which you report quarterly payroll earnings</t>
    </r>
    <r>
      <rPr>
        <sz val="9"/>
        <rFont val="Calibri"/>
        <family val="2"/>
      </rPr>
      <t>.</t>
    </r>
  </si>
  <si>
    <t>U.D. Department of Education Employer Section</t>
  </si>
  <si>
    <t>Code of Federal Regulations 31 CFR § 285.11(c) Definitions (page 33 of 43)</t>
  </si>
  <si>
    <t>2011</t>
  </si>
  <si>
    <r>
      <rPr>
        <b/>
        <sz val="10"/>
        <color indexed="10"/>
        <rFont val="Calibri"/>
        <family val="2"/>
      </rPr>
      <t>^^</t>
    </r>
    <r>
      <rPr>
        <sz val="9"/>
        <color indexed="10"/>
        <rFont val="Calibri"/>
        <family val="2"/>
      </rPr>
      <t xml:space="preserve"> DO NOT Include Support Orders:  </t>
    </r>
    <r>
      <rPr>
        <sz val="9"/>
        <rFont val="Calibri"/>
        <family val="2"/>
      </rPr>
      <t xml:space="preserve">(2) Under ORS 18.385(4), the maximum disposable earnings subject to garnishment is reduced by an order to withhold wages for child or spousal support under ORS 25.378, 419B.408 or 419C.600 or ORS Chapter 110. Normally, any other existing garnishments would then be limited to 25 percent of disposable earnings after subtracting the order to withhold wages. </t>
    </r>
    <r>
      <rPr>
        <b/>
        <sz val="9"/>
        <color indexed="10"/>
        <rFont val="Calibri"/>
        <family val="2"/>
      </rPr>
      <t xml:space="preserve">However, ORS 18.385(6) specifies that, for garnishments to pay </t>
    </r>
    <r>
      <rPr>
        <b/>
        <u val="single"/>
        <sz val="9"/>
        <color indexed="10"/>
        <rFont val="Calibri"/>
        <family val="2"/>
      </rPr>
      <t>state tax debt,</t>
    </r>
    <r>
      <rPr>
        <b/>
        <sz val="9"/>
        <color indexed="10"/>
        <rFont val="Calibri"/>
        <family val="2"/>
      </rPr>
      <t xml:space="preserve"> the provisions of ORS 18.385(</t>
    </r>
    <r>
      <rPr>
        <b/>
        <sz val="9"/>
        <color indexed="10"/>
        <rFont val="Calibri"/>
        <family val="2"/>
      </rPr>
      <t xml:space="preserve">4) </t>
    </r>
    <r>
      <rPr>
        <b/>
        <u val="single"/>
        <sz val="9"/>
        <color indexed="10"/>
        <rFont val="Calibri"/>
        <family val="2"/>
      </rPr>
      <t>do not apply</t>
    </r>
    <r>
      <rPr>
        <b/>
        <sz val="9"/>
        <rFont val="Calibri"/>
        <family val="2"/>
      </rPr>
      <t>.</t>
    </r>
    <r>
      <rPr>
        <sz val="9"/>
        <rFont val="Calibri"/>
        <family val="2"/>
      </rPr>
      <t xml:space="preserve"> Therefore, a garnishment to pay state tax debt would be calculated upon disposable earnings and </t>
    </r>
    <r>
      <rPr>
        <u val="single"/>
        <sz val="9"/>
        <rFont val="Calibri"/>
        <family val="2"/>
      </rPr>
      <t>not reduced</t>
    </r>
    <r>
      <rPr>
        <sz val="9"/>
        <rFont val="Calibri"/>
        <family val="2"/>
      </rPr>
      <t xml:space="preserve"> by an order to withhold child or spousal support.</t>
    </r>
  </si>
  <si>
    <r>
      <rPr>
        <b/>
        <sz val="10"/>
        <color indexed="10"/>
        <rFont val="Arial"/>
        <family val="2"/>
      </rPr>
      <t>&lt;</t>
    </r>
    <r>
      <rPr>
        <b/>
        <sz val="9"/>
        <color indexed="10"/>
        <rFont val="Calibri"/>
        <family val="2"/>
      </rPr>
      <t xml:space="preserve"> </t>
    </r>
    <r>
      <rPr>
        <sz val="9"/>
        <rFont val="Calibri"/>
        <family val="2"/>
      </rPr>
      <t xml:space="preserve">Up to 15% </t>
    </r>
    <r>
      <rPr>
        <b/>
        <sz val="9"/>
        <color indexed="10"/>
        <rFont val="Calibri"/>
        <family val="2"/>
      </rPr>
      <t>(Use % From Order)</t>
    </r>
  </si>
  <si>
    <r>
      <rPr>
        <b/>
        <sz val="12"/>
        <rFont val="Calibri"/>
        <family val="2"/>
      </rPr>
      <t>(1)</t>
    </r>
    <r>
      <rPr>
        <sz val="12"/>
        <rFont val="Calibri"/>
        <family val="2"/>
      </rPr>
      <t>(a) Notwithstanding ORS 18.615, the following are not garnishable property:</t>
    </r>
  </si>
  <si>
    <r>
      <rPr>
        <b/>
        <sz val="12"/>
        <rFont val="Calibri"/>
        <family val="2"/>
      </rPr>
      <t>(2)</t>
    </r>
    <r>
      <rPr>
        <sz val="12"/>
        <rFont val="Calibri"/>
        <family val="2"/>
      </rPr>
      <t>(a) Notwithstanding ORS 18.615, wages owing by a garnishee to a debtor for a specific pay period are not garnishable property if:</t>
    </r>
  </si>
  <si>
    <r>
      <rPr>
        <b/>
        <sz val="12"/>
        <rFont val="Calibri"/>
        <family val="2"/>
      </rPr>
      <t xml:space="preserve">(3) </t>
    </r>
    <r>
      <rPr>
        <sz val="12"/>
        <rFont val="Calibri"/>
        <family val="2"/>
      </rPr>
      <t>Notwithstanding any other provision of law, if a voluntary or involuntary bankruptcy petition has been filed by or on behalf of the debtor after a writ of garnishment could be issued under ORS 18.605, the garnishment of any property of the debtor in the garnishee’s possession, control or custody is stayed pursuant to section 362 of the United States Bankruptcy Code (11 U.S.C. 101 to 1330). [2001 c.249 §8; 2005 c.348 §98a; 2005 c.391 §1; 2005 c.542 §63; 2007 c.496 §1; 2009 c.430 §3; 2011 c.195 §1]</t>
    </r>
  </si>
  <si>
    <r>
      <rPr>
        <sz val="10"/>
        <color indexed="10"/>
        <rFont val="Calibri"/>
        <family val="2"/>
      </rPr>
      <t>FYI</t>
    </r>
    <r>
      <rPr>
        <sz val="10"/>
        <rFont val="Calibri"/>
        <family val="2"/>
      </rPr>
      <t xml:space="preserve"> - Code of </t>
    </r>
    <r>
      <rPr>
        <u val="single"/>
        <sz val="10"/>
        <color indexed="10"/>
        <rFont val="Calibri"/>
        <family val="2"/>
      </rPr>
      <t>Federal</t>
    </r>
    <r>
      <rPr>
        <sz val="10"/>
        <rFont val="Calibri"/>
        <family val="2"/>
      </rPr>
      <t xml:space="preserve"> Regulations:</t>
    </r>
  </si>
  <si>
    <r>
      <rPr>
        <b/>
        <sz val="9"/>
        <color indexed="10"/>
        <rFont val="Calibri"/>
        <family val="2"/>
      </rPr>
      <t xml:space="preserve">• </t>
    </r>
    <r>
      <rPr>
        <sz val="9"/>
        <rFont val="Calibri"/>
        <family val="2"/>
      </rPr>
      <t xml:space="preserve">Employer Fee (maximum allowed)
</t>
    </r>
    <r>
      <rPr>
        <sz val="9"/>
        <color indexed="10"/>
        <rFont val="Calibri"/>
        <family val="2"/>
      </rPr>
      <t xml:space="preserve">• </t>
    </r>
    <r>
      <rPr>
        <sz val="9"/>
        <rFont val="Calibri"/>
        <family val="2"/>
      </rPr>
      <t xml:space="preserve">Employer Fee frequency
</t>
    </r>
    <r>
      <rPr>
        <sz val="9"/>
        <color indexed="10"/>
        <rFont val="Calibri"/>
        <family val="2"/>
      </rPr>
      <t xml:space="preserve">• </t>
    </r>
    <r>
      <rPr>
        <sz val="9"/>
        <rFont val="Calibri"/>
        <family val="2"/>
      </rPr>
      <t xml:space="preserve">Disposable earnings exclusion
</t>
    </r>
    <r>
      <rPr>
        <sz val="9"/>
        <color indexed="10"/>
        <rFont val="Calibri"/>
        <family val="2"/>
      </rPr>
      <t xml:space="preserve">• </t>
    </r>
    <r>
      <rPr>
        <sz val="9"/>
        <rFont val="Calibri"/>
        <family val="2"/>
      </rPr>
      <t xml:space="preserve">Exceptions to Federal CCPA limits
</t>
    </r>
    <r>
      <rPr>
        <sz val="9"/>
        <color indexed="10"/>
        <rFont val="Calibri"/>
        <family val="2"/>
      </rPr>
      <t xml:space="preserve">• </t>
    </r>
    <r>
      <rPr>
        <sz val="9"/>
        <rFont val="Calibri"/>
        <family val="2"/>
      </rPr>
      <t xml:space="preserve">Allocation of multiple orders
</t>
    </r>
    <r>
      <rPr>
        <sz val="9"/>
        <color indexed="10"/>
        <rFont val="Calibri"/>
        <family val="2"/>
      </rPr>
      <t xml:space="preserve">• </t>
    </r>
    <r>
      <rPr>
        <sz val="9"/>
        <rFont val="Calibri"/>
        <family val="2"/>
      </rPr>
      <t xml:space="preserve">Exception to 7 business day remittance-- Order Retention when employee terminates
</t>
    </r>
    <r>
      <rPr>
        <sz val="9"/>
        <color indexed="10"/>
        <rFont val="Calibri"/>
        <family val="2"/>
      </rPr>
      <t xml:space="preserve">• </t>
    </r>
    <r>
      <rPr>
        <sz val="9"/>
        <rFont val="Calibri"/>
        <family val="2"/>
      </rPr>
      <t>Maximum withholding amounts</t>
    </r>
  </si>
  <si>
    <r>
      <rPr>
        <b/>
        <sz val="9"/>
        <color indexed="10"/>
        <rFont val="Calibri"/>
        <family val="2"/>
      </rPr>
      <t xml:space="preserve">&gt;&gt;&gt; </t>
    </r>
    <r>
      <rPr>
        <b/>
        <sz val="9"/>
        <rFont val="Calibri"/>
        <family val="2"/>
      </rPr>
      <t xml:space="preserve">For Out of State Child Support Withholding Orders </t>
    </r>
    <r>
      <rPr>
        <b/>
        <sz val="9"/>
        <color indexed="10"/>
        <rFont val="Calibri"/>
        <family val="2"/>
      </rPr>
      <t>&lt;&lt;&lt;</t>
    </r>
  </si>
  <si>
    <r>
      <rPr>
        <b/>
        <sz val="9"/>
        <color indexed="10"/>
        <rFont val="Calibri"/>
        <family val="2"/>
      </rPr>
      <t>Question</t>
    </r>
    <r>
      <rPr>
        <b/>
        <sz val="9"/>
        <color indexed="10"/>
        <rFont val="Calibri"/>
        <family val="2"/>
      </rPr>
      <t>?</t>
    </r>
    <r>
      <rPr>
        <sz val="9"/>
        <rFont val="Calibri"/>
        <family val="2"/>
      </rPr>
      <t xml:space="preserve"> The notice from another state references the issuing state's laws instead of Oregon laws.</t>
    </r>
    <r>
      <rPr>
        <sz val="9"/>
        <color indexed="10"/>
        <rFont val="Calibri"/>
        <family val="2"/>
      </rPr>
      <t xml:space="preserve"> </t>
    </r>
    <r>
      <rPr>
        <sz val="9"/>
        <rFont val="Calibri"/>
        <family val="2"/>
      </rPr>
      <t>Which do I follow?</t>
    </r>
  </si>
  <si>
    <r>
      <rPr>
        <b/>
        <sz val="9"/>
        <color indexed="10"/>
        <rFont val="Calibri"/>
        <family val="2"/>
      </rPr>
      <t>^^^</t>
    </r>
    <r>
      <rPr>
        <sz val="9"/>
        <rFont val="Calibri"/>
        <family val="2"/>
      </rPr>
      <t xml:space="preserve"> ORS 18.735(2):  ... Each time there is </t>
    </r>
    <r>
      <rPr>
        <sz val="9"/>
        <color indexed="10"/>
        <rFont val="Calibri"/>
        <family val="2"/>
      </rPr>
      <t>any change</t>
    </r>
    <r>
      <rPr>
        <sz val="9"/>
        <rFont val="Calibri"/>
        <family val="2"/>
      </rPr>
      <t xml:space="preserve"> in the </t>
    </r>
    <r>
      <rPr>
        <sz val="9"/>
        <color indexed="10"/>
        <rFont val="Calibri"/>
        <family val="2"/>
      </rPr>
      <t>debtor’s pay period</t>
    </r>
    <r>
      <rPr>
        <sz val="9"/>
        <rFont val="Calibri"/>
        <family val="2"/>
      </rPr>
      <t xml:space="preserve"> or </t>
    </r>
    <r>
      <rPr>
        <sz val="9"/>
        <color indexed="10"/>
        <rFont val="Calibri"/>
        <family val="2"/>
      </rPr>
      <t>any change in the amount paid to the debtor during the debtor’s pay period</t>
    </r>
    <r>
      <rPr>
        <sz val="9"/>
        <rFont val="Calibri"/>
        <family val="2"/>
      </rPr>
      <t>, the garnishee must complete a new wage exemption calculation form and mail a copy of the completed form along with the payment.</t>
    </r>
  </si>
  <si>
    <r>
      <t xml:space="preserve">Enter Gross Income for Pay Period </t>
    </r>
    <r>
      <rPr>
        <b/>
        <sz val="9"/>
        <color indexed="10"/>
        <rFont val="Calibri"/>
        <family val="2"/>
      </rPr>
      <t xml:space="preserve">ORS 18.735 </t>
    </r>
    <r>
      <rPr>
        <b/>
        <sz val="10"/>
        <color indexed="10"/>
        <rFont val="Arial"/>
        <family val="2"/>
      </rPr>
      <t>^^^</t>
    </r>
  </si>
  <si>
    <r>
      <t xml:space="preserve">Amount(s) Previously Withheld </t>
    </r>
    <r>
      <rPr>
        <b/>
        <i/>
        <sz val="9"/>
        <rFont val="Calibri"/>
        <family val="2"/>
      </rPr>
      <t xml:space="preserve">This Month for </t>
    </r>
    <r>
      <rPr>
        <b/>
        <sz val="9"/>
        <color indexed="10"/>
        <rFont val="Calibri"/>
        <family val="2"/>
      </rPr>
      <t>Monthly EE</t>
    </r>
  </si>
  <si>
    <r>
      <rPr>
        <sz val="9"/>
        <color indexed="10"/>
        <rFont val="Calibri"/>
        <family val="2"/>
      </rPr>
      <t>&lt;</t>
    </r>
    <r>
      <rPr>
        <sz val="9"/>
        <rFont val="Calibri"/>
        <family val="2"/>
      </rPr>
      <t xml:space="preserve"> RETS - SEIU Employee paid 6%</t>
    </r>
  </si>
  <si>
    <r>
      <rPr>
        <sz val="9"/>
        <color indexed="10"/>
        <rFont val="Calibri"/>
        <family val="2"/>
      </rPr>
      <t xml:space="preserve">&lt; </t>
    </r>
    <r>
      <rPr>
        <sz val="9"/>
        <rFont val="Calibri"/>
        <family val="2"/>
      </rPr>
      <t>RETS -SEIU Employee paid 6%</t>
    </r>
  </si>
  <si>
    <r>
      <rPr>
        <sz val="9"/>
        <color indexed="10"/>
        <rFont val="Calibri"/>
        <family val="2"/>
      </rPr>
      <t xml:space="preserve">&lt; </t>
    </r>
    <r>
      <rPr>
        <sz val="9"/>
        <rFont val="Calibri"/>
        <family val="2"/>
      </rPr>
      <t>RETS - SEIU Employee paid 6%</t>
    </r>
  </si>
  <si>
    <t>Per DOJ,  SEIU employees that are paying 6% employee paid PERS contribution, the 6%  is exculded from disposable income when calculating garnishments.</t>
  </si>
  <si>
    <t>Per DOJ, SEIU employees that are paying 6% employee paid PERS contribution, the 6%  is exculded from disposable income when calculating garnishments.</t>
  </si>
  <si>
    <r>
      <rPr>
        <sz val="9"/>
        <color indexed="10"/>
        <rFont val="Calibri"/>
        <family val="2"/>
      </rPr>
      <t>&lt;</t>
    </r>
    <r>
      <rPr>
        <sz val="9"/>
        <rFont val="Calibri"/>
        <family val="2"/>
      </rPr>
      <t xml:space="preserve"> Statewide Transit Tax</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</si>
</sst>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0"/>
    <numFmt numFmtId="170" formatCode="#,##0.0000"/>
    <numFmt numFmtId="171" formatCode="#,##0.0"/>
    <numFmt numFmtId="172" formatCode="0_);\(0\)"/>
    <numFmt numFmtId="173" formatCode="[$-409]dddd\,\ mmmm\ dd\,\ yyyy"/>
    <numFmt numFmtId="174" formatCode="[$-409]h:mm:ss\ AM/PM"/>
    <numFmt numFmtId="175" formatCode="0.00_);\(0.00\)"/>
  </numFmts>
  <fonts count="98">
    <font>
      <sz val="10"/>
      <name val="Arial"/>
      <family val="0"/>
    </font>
    <font>
      <sz val="11"/>
      <color indexed="8"/>
      <name val="Calibri"/>
      <family val="2"/>
    </font>
    <font>
      <b/>
      <sz val="12"/>
      <name val="Arial"/>
      <family val="2"/>
    </font>
    <font>
      <sz val="8"/>
      <name val="Arial"/>
      <family val="2"/>
    </font>
    <font>
      <b/>
      <sz val="9"/>
      <name val="Arial"/>
      <family val="2"/>
    </font>
    <font>
      <b/>
      <sz val="9"/>
      <name val="Calibri"/>
      <family val="2"/>
    </font>
    <font>
      <b/>
      <sz val="9"/>
      <color indexed="10"/>
      <name val="Calibri"/>
      <family val="2"/>
    </font>
    <font>
      <b/>
      <sz val="10"/>
      <name val="Arial"/>
      <family val="2"/>
    </font>
    <font>
      <b/>
      <sz val="10"/>
      <color indexed="10"/>
      <name val="Calibri"/>
      <family val="2"/>
    </font>
    <font>
      <sz val="9"/>
      <name val="Calibri"/>
      <family val="2"/>
    </font>
    <font>
      <b/>
      <sz val="10"/>
      <color indexed="10"/>
      <name val="Arial"/>
      <family val="2"/>
    </font>
    <font>
      <b/>
      <sz val="12"/>
      <name val="Calibri"/>
      <family val="2"/>
    </font>
    <font>
      <sz val="9"/>
      <color indexed="10"/>
      <name val="Calibri"/>
      <family val="2"/>
    </font>
    <font>
      <i/>
      <u val="single"/>
      <sz val="9"/>
      <name val="Calibri"/>
      <family val="2"/>
    </font>
    <font>
      <b/>
      <sz val="10"/>
      <name val="Calibri"/>
      <family val="2"/>
    </font>
    <font>
      <b/>
      <i/>
      <sz val="9"/>
      <color indexed="10"/>
      <name val="Calibri"/>
      <family val="2"/>
    </font>
    <font>
      <b/>
      <sz val="9"/>
      <color indexed="62"/>
      <name val="Calibri"/>
      <family val="2"/>
    </font>
    <font>
      <u val="single"/>
      <sz val="9"/>
      <name val="Calibri"/>
      <family val="2"/>
    </font>
    <font>
      <i/>
      <sz val="9"/>
      <name val="Calibri"/>
      <family val="2"/>
    </font>
    <font>
      <b/>
      <u val="single"/>
      <sz val="9"/>
      <color indexed="12"/>
      <name val="Calibri"/>
      <family val="2"/>
    </font>
    <font>
      <b/>
      <i/>
      <sz val="9"/>
      <name val="Calibri"/>
      <family val="2"/>
    </font>
    <font>
      <sz val="9"/>
      <name val="Arial Black"/>
      <family val="2"/>
    </font>
    <font>
      <b/>
      <sz val="9"/>
      <color indexed="10"/>
      <name val="Bauhaus 93"/>
      <family val="5"/>
    </font>
    <font>
      <sz val="9"/>
      <color indexed="62"/>
      <name val="Calibri"/>
      <family val="2"/>
    </font>
    <font>
      <i/>
      <sz val="9"/>
      <color indexed="10"/>
      <name val="Calibri"/>
      <family val="2"/>
    </font>
    <font>
      <sz val="12"/>
      <name val="Calibri"/>
      <family val="2"/>
    </font>
    <font>
      <b/>
      <sz val="12"/>
      <color indexed="10"/>
      <name val="Calibri"/>
      <family val="2"/>
    </font>
    <font>
      <sz val="12"/>
      <name val="Arial"/>
      <family val="2"/>
    </font>
    <font>
      <sz val="12"/>
      <color indexed="8"/>
      <name val="Calibri"/>
      <family val="2"/>
    </font>
    <font>
      <b/>
      <sz val="16"/>
      <name val="Calibri"/>
      <family val="2"/>
    </font>
    <font>
      <b/>
      <sz val="16"/>
      <color indexed="10"/>
      <name val="Calibri"/>
      <family val="2"/>
    </font>
    <font>
      <b/>
      <sz val="9"/>
      <color indexed="12"/>
      <name val="Calibri"/>
      <family val="2"/>
    </font>
    <font>
      <sz val="10"/>
      <name val="Calibri"/>
      <family val="2"/>
    </font>
    <font>
      <b/>
      <u val="single"/>
      <sz val="9"/>
      <color indexed="10"/>
      <name val="Calibri"/>
      <family val="2"/>
    </font>
    <font>
      <sz val="10"/>
      <color indexed="10"/>
      <name val="Calibri"/>
      <family val="2"/>
    </font>
    <font>
      <u val="single"/>
      <sz val="10"/>
      <color indexed="10"/>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b/>
      <sz val="8"/>
      <name val="Calibri"/>
      <family val="2"/>
    </font>
    <font>
      <sz val="8"/>
      <name val="Calibri"/>
      <family val="2"/>
    </font>
    <font>
      <sz val="9"/>
      <color indexed="12"/>
      <name val="Calibri"/>
      <family val="2"/>
    </font>
    <font>
      <b/>
      <u val="single"/>
      <sz val="9"/>
      <name val="Calibri"/>
      <family val="2"/>
    </font>
    <font>
      <sz val="15"/>
      <name val="Calibri"/>
      <family val="2"/>
    </font>
    <font>
      <b/>
      <sz val="15"/>
      <name val="Calibri"/>
      <family val="2"/>
    </font>
    <font>
      <b/>
      <sz val="13"/>
      <name val="Calibri"/>
      <family val="2"/>
    </font>
    <font>
      <sz val="10"/>
      <color indexed="62"/>
      <name val="Arial"/>
      <family val="2"/>
    </font>
    <font>
      <b/>
      <u val="single"/>
      <sz val="10"/>
      <name val="Calibri"/>
      <family val="2"/>
    </font>
    <font>
      <sz val="10"/>
      <color indexed="62"/>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9"/>
      <color rgb="FFFF0000"/>
      <name val="Calibri"/>
      <family val="2"/>
    </font>
    <font>
      <sz val="9"/>
      <color theme="10"/>
      <name val="Calibri"/>
      <family val="2"/>
    </font>
    <font>
      <b/>
      <u val="single"/>
      <sz val="9"/>
      <color theme="10"/>
      <name val="Calibri"/>
      <family val="2"/>
    </font>
    <font>
      <b/>
      <sz val="11"/>
      <color rgb="FFFF0000"/>
      <name val="Calibri"/>
      <family val="2"/>
    </font>
    <font>
      <b/>
      <sz val="9"/>
      <color rgb="FFC00000"/>
      <name val="Calibri"/>
      <family val="2"/>
    </font>
    <font>
      <sz val="9"/>
      <color theme="3" tint="-0.24997000396251678"/>
      <name val="Calibri"/>
      <family val="2"/>
    </font>
    <font>
      <sz val="10"/>
      <color theme="3" tint="-0.24997000396251678"/>
      <name val="Arial"/>
      <family val="2"/>
    </font>
    <font>
      <b/>
      <sz val="10"/>
      <color rgb="FFFF0000"/>
      <name val="Arial"/>
      <family val="2"/>
    </font>
    <font>
      <b/>
      <sz val="9"/>
      <color theme="3" tint="-0.24997000396251678"/>
      <name val="Calibri"/>
      <family val="2"/>
    </font>
    <font>
      <sz val="10"/>
      <color theme="3"/>
      <name val="Calibri"/>
      <family val="2"/>
    </font>
    <font>
      <sz val="12"/>
      <color theme="1"/>
      <name val="Calibri"/>
      <family val="2"/>
    </font>
    <font>
      <sz val="9"/>
      <color rgb="FFFF0000"/>
      <name val="Calibri"/>
      <family val="2"/>
    </font>
    <font>
      <i/>
      <sz val="9"/>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F1D3"/>
        <bgColor indexed="64"/>
      </patternFill>
    </fill>
    <fill>
      <patternFill patternType="solid">
        <fgColor rgb="FFE3D6FE"/>
        <bgColor indexed="64"/>
      </patternFill>
    </fill>
    <fill>
      <patternFill patternType="lightDown">
        <fgColor rgb="FFECECEC"/>
        <bgColor rgb="FFFFFFFF"/>
      </patternFill>
    </fill>
    <fill>
      <patternFill patternType="lightUp">
        <fgColor rgb="FFECECEC"/>
        <bgColor rgb="FFFFFFFF"/>
      </patternFill>
    </fill>
    <fill>
      <gradientFill degree="90">
        <stop position="0">
          <color theme="5" tint="0.8000100255012512"/>
        </stop>
        <stop position="1">
          <color theme="7" tint="0.8000100255012512"/>
        </stop>
      </gradient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style="dashed"/>
      <top style="dashed"/>
      <bottom style="dashed"/>
    </border>
    <border>
      <left style="thin"/>
      <right style="thin"/>
      <top>
        <color indexed="63"/>
      </top>
      <bottom>
        <color indexed="63"/>
      </bottom>
    </border>
    <border>
      <left>
        <color indexed="63"/>
      </left>
      <right style="dashed"/>
      <top>
        <color indexed="63"/>
      </top>
      <bottom>
        <color indexed="63"/>
      </bottom>
    </border>
    <border>
      <left>
        <color indexed="63"/>
      </left>
      <right>
        <color indexed="63"/>
      </right>
      <top style="thin"/>
      <bottom style="thin"/>
    </border>
    <border>
      <left style="thin"/>
      <right style="dashed"/>
      <top style="dashed"/>
      <bottom style="dashed"/>
    </border>
    <border>
      <left style="dashed"/>
      <right>
        <color indexed="63"/>
      </right>
      <top style="dashed"/>
      <bottom>
        <color indexed="63"/>
      </bottom>
    </border>
    <border>
      <left style="dashed"/>
      <right style="dashed"/>
      <top>
        <color indexed="63"/>
      </top>
      <bottom>
        <color indexed="63"/>
      </bottom>
    </border>
    <border>
      <left style="dashed"/>
      <right style="dashed"/>
      <top style="thin"/>
      <bottom style="dashed"/>
    </border>
    <border>
      <left>
        <color indexed="63"/>
      </left>
      <right style="dashed"/>
      <top style="dashed"/>
      <bottom style="dashed"/>
    </border>
    <border>
      <left style="dashed"/>
      <right style="dashed"/>
      <top>
        <color indexed="63"/>
      </top>
      <bottom style="dashed"/>
    </border>
    <border>
      <left style="dashed"/>
      <right style="dashed"/>
      <top style="dashed"/>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ashed"/>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02">
    <xf numFmtId="0" fontId="0" fillId="0" borderId="0" xfId="0" applyAlignment="1">
      <alignment/>
    </xf>
    <xf numFmtId="4" fontId="0" fillId="0" borderId="0" xfId="0" applyNumberFormat="1" applyAlignment="1">
      <alignment/>
    </xf>
    <xf numFmtId="0" fontId="0" fillId="0" borderId="0" xfId="0" applyAlignment="1">
      <alignment/>
    </xf>
    <xf numFmtId="4" fontId="0" fillId="0" borderId="0" xfId="0" applyNumberFormat="1" applyAlignment="1">
      <alignment vertical="center"/>
    </xf>
    <xf numFmtId="4" fontId="0" fillId="0" borderId="0" xfId="0" applyNumberFormat="1" applyAlignment="1" applyProtection="1">
      <alignment/>
      <protection locked="0"/>
    </xf>
    <xf numFmtId="0" fontId="0" fillId="0" borderId="0" xfId="0" applyBorder="1" applyAlignment="1">
      <alignment/>
    </xf>
    <xf numFmtId="0" fontId="7" fillId="0" borderId="0" xfId="0" applyFont="1" applyBorder="1" applyAlignment="1">
      <alignment vertical="center"/>
    </xf>
    <xf numFmtId="0" fontId="82" fillId="0" borderId="0" xfId="0" applyFont="1" applyAlignment="1">
      <alignment/>
    </xf>
    <xf numFmtId="0" fontId="53" fillId="0" borderId="0" xfId="0" applyFont="1" applyAlignment="1">
      <alignment/>
    </xf>
    <xf numFmtId="0" fontId="82" fillId="0" borderId="0" xfId="0" applyFont="1" applyAlignment="1">
      <alignment/>
    </xf>
    <xf numFmtId="4" fontId="0" fillId="0" borderId="0" xfId="0" applyNumberFormat="1" applyAlignment="1">
      <alignment vertical="top"/>
    </xf>
    <xf numFmtId="4" fontId="0" fillId="0" borderId="10" xfId="0" applyNumberFormat="1" applyBorder="1" applyAlignment="1">
      <alignment/>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3" xfId="0" applyNumberFormat="1" applyBorder="1" applyAlignment="1">
      <alignment vertical="center"/>
    </xf>
    <xf numFmtId="0" fontId="0" fillId="0" borderId="14" xfId="0" applyFill="1" applyBorder="1" applyAlignment="1">
      <alignment/>
    </xf>
    <xf numFmtId="4" fontId="0" fillId="0" borderId="0" xfId="0" applyNumberFormat="1" applyBorder="1" applyAlignment="1">
      <alignment/>
    </xf>
    <xf numFmtId="4" fontId="2" fillId="0" borderId="14" xfId="0" applyNumberFormat="1" applyFont="1" applyFill="1" applyBorder="1" applyAlignment="1">
      <alignment/>
    </xf>
    <xf numFmtId="4" fontId="4" fillId="0" borderId="14" xfId="0" applyNumberFormat="1" applyFont="1" applyBorder="1" applyAlignment="1">
      <alignment/>
    </xf>
    <xf numFmtId="0" fontId="0" fillId="0" borderId="14" xfId="0" applyNumberFormat="1" applyFont="1" applyBorder="1" applyAlignment="1">
      <alignment vertical="center" wrapText="1"/>
    </xf>
    <xf numFmtId="0" fontId="0" fillId="0" borderId="14" xfId="0" applyNumberFormat="1" applyBorder="1" applyAlignment="1">
      <alignment/>
    </xf>
    <xf numFmtId="4" fontId="0" fillId="0" borderId="15" xfId="0" applyNumberFormat="1" applyBorder="1" applyAlignment="1">
      <alignment/>
    </xf>
    <xf numFmtId="4" fontId="0" fillId="0" borderId="16" xfId="0" applyNumberFormat="1" applyBorder="1" applyAlignment="1">
      <alignment/>
    </xf>
    <xf numFmtId="4" fontId="0" fillId="0" borderId="0" xfId="0" applyNumberFormat="1" applyAlignment="1" applyProtection="1">
      <alignment vertical="center"/>
      <protection locked="0"/>
    </xf>
    <xf numFmtId="4" fontId="0" fillId="0" borderId="17" xfId="0" applyNumberFormat="1" applyBorder="1" applyAlignment="1">
      <alignment/>
    </xf>
    <xf numFmtId="4" fontId="5" fillId="0" borderId="0" xfId="0" applyNumberFormat="1" applyFont="1" applyBorder="1" applyAlignment="1">
      <alignment/>
    </xf>
    <xf numFmtId="4" fontId="54" fillId="0" borderId="0" xfId="0" applyNumberFormat="1" applyFont="1" applyBorder="1" applyAlignment="1">
      <alignment/>
    </xf>
    <xf numFmtId="4" fontId="5" fillId="0" borderId="0" xfId="0" applyNumberFormat="1" applyFont="1" applyBorder="1" applyAlignment="1">
      <alignment horizontal="right"/>
    </xf>
    <xf numFmtId="4" fontId="55" fillId="0" borderId="0" xfId="0" applyNumberFormat="1" applyFont="1" applyBorder="1" applyAlignment="1">
      <alignment/>
    </xf>
    <xf numFmtId="4" fontId="32" fillId="0" borderId="14" xfId="0" applyNumberFormat="1" applyFont="1" applyBorder="1" applyAlignment="1">
      <alignment/>
    </xf>
    <xf numFmtId="4" fontId="5" fillId="0" borderId="14" xfId="0" applyNumberFormat="1" applyFont="1" applyBorder="1" applyAlignment="1">
      <alignment/>
    </xf>
    <xf numFmtId="4" fontId="32" fillId="0" borderId="0" xfId="0" applyNumberFormat="1" applyFont="1" applyBorder="1" applyAlignment="1">
      <alignment/>
    </xf>
    <xf numFmtId="4" fontId="32" fillId="0" borderId="0" xfId="0" applyNumberFormat="1" applyFont="1" applyBorder="1" applyAlignment="1">
      <alignment vertical="center"/>
    </xf>
    <xf numFmtId="4" fontId="84" fillId="0" borderId="0" xfId="0" applyNumberFormat="1" applyFont="1" applyBorder="1" applyAlignment="1">
      <alignment/>
    </xf>
    <xf numFmtId="0" fontId="32" fillId="0" borderId="14" xfId="0" applyNumberFormat="1" applyFont="1" applyBorder="1" applyAlignment="1">
      <alignment/>
    </xf>
    <xf numFmtId="4" fontId="14" fillId="0" borderId="14" xfId="0" applyNumberFormat="1" applyFont="1" applyBorder="1" applyAlignment="1">
      <alignment/>
    </xf>
    <xf numFmtId="0" fontId="0" fillId="0" borderId="16" xfId="0" applyBorder="1" applyAlignment="1">
      <alignment/>
    </xf>
    <xf numFmtId="4" fontId="0" fillId="0" borderId="13" xfId="0" applyNumberFormat="1" applyBorder="1" applyAlignment="1">
      <alignment vertical="top"/>
    </xf>
    <xf numFmtId="0" fontId="5" fillId="0" borderId="0" xfId="0" applyFont="1" applyBorder="1" applyAlignment="1" applyProtection="1">
      <alignment/>
      <protection/>
    </xf>
    <xf numFmtId="0" fontId="9" fillId="0" borderId="0" xfId="0" applyFont="1" applyBorder="1" applyAlignment="1" applyProtection="1">
      <alignment/>
      <protection/>
    </xf>
    <xf numFmtId="4" fontId="0" fillId="0" borderId="14" xfId="0" applyNumberFormat="1" applyBorder="1" applyAlignment="1">
      <alignment vertical="top"/>
    </xf>
    <xf numFmtId="4"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4" fontId="0" fillId="0" borderId="13"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0" fontId="0" fillId="0" borderId="0" xfId="0" applyAlignment="1">
      <alignment vertical="center"/>
    </xf>
    <xf numFmtId="49" fontId="85" fillId="0" borderId="13" xfId="53" applyNumberFormat="1" applyFont="1" applyBorder="1" applyAlignment="1" applyProtection="1">
      <alignment horizontal="right" vertical="center"/>
      <protection/>
    </xf>
    <xf numFmtId="49" fontId="9" fillId="0" borderId="0" xfId="53" applyNumberFormat="1" applyFont="1" applyBorder="1" applyAlignment="1" applyProtection="1">
      <alignment horizontal="left" vertical="center"/>
      <protection/>
    </xf>
    <xf numFmtId="49" fontId="9" fillId="0" borderId="0" xfId="0" applyNumberFormat="1" applyFont="1" applyBorder="1" applyAlignment="1">
      <alignment horizontal="right" vertical="center"/>
    </xf>
    <xf numFmtId="49" fontId="14" fillId="0" borderId="13" xfId="0" applyNumberFormat="1" applyFont="1" applyBorder="1" applyAlignment="1">
      <alignment/>
    </xf>
    <xf numFmtId="49" fontId="14" fillId="0" borderId="0" xfId="0" applyNumberFormat="1" applyFont="1" applyBorder="1" applyAlignment="1">
      <alignment/>
    </xf>
    <xf numFmtId="49" fontId="54" fillId="0" borderId="13" xfId="0" applyNumberFormat="1" applyFont="1" applyBorder="1" applyAlignment="1">
      <alignment/>
    </xf>
    <xf numFmtId="49" fontId="5" fillId="0" borderId="0" xfId="0" applyNumberFormat="1" applyFont="1" applyBorder="1" applyAlignment="1">
      <alignment horizontal="right" vertical="center"/>
    </xf>
    <xf numFmtId="49" fontId="55" fillId="0" borderId="13" xfId="0" applyNumberFormat="1" applyFont="1" applyBorder="1" applyAlignment="1">
      <alignment/>
    </xf>
    <xf numFmtId="49" fontId="14" fillId="0" borderId="13" xfId="0" applyNumberFormat="1" applyFont="1" applyBorder="1" applyAlignment="1" applyProtection="1">
      <alignment horizontal="left" vertical="center"/>
      <protection/>
    </xf>
    <xf numFmtId="49" fontId="5"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left" vertical="center"/>
      <protection/>
    </xf>
    <xf numFmtId="49" fontId="86" fillId="0" borderId="0" xfId="53" applyNumberFormat="1" applyFont="1" applyBorder="1" applyAlignment="1" applyProtection="1">
      <alignment horizontal="left" vertical="center"/>
      <protection/>
    </xf>
    <xf numFmtId="49" fontId="0" fillId="0" borderId="13" xfId="0" applyNumberFormat="1" applyFill="1" applyBorder="1" applyAlignment="1">
      <alignment horizontal="center"/>
    </xf>
    <xf numFmtId="49" fontId="0" fillId="0" borderId="14" xfId="0" applyNumberFormat="1" applyFill="1" applyBorder="1" applyAlignment="1">
      <alignment horizontal="center"/>
    </xf>
    <xf numFmtId="49" fontId="29" fillId="0" borderId="0" xfId="0" applyNumberFormat="1" applyFont="1" applyFill="1" applyBorder="1" applyAlignment="1">
      <alignment horizontal="left" vertical="center"/>
    </xf>
    <xf numFmtId="4" fontId="0" fillId="0" borderId="13" xfId="0" applyNumberFormat="1" applyBorder="1" applyAlignment="1" applyProtection="1">
      <alignment horizontal="left" vertical="center" indent="1"/>
      <protection locked="0"/>
    </xf>
    <xf numFmtId="4" fontId="0" fillId="0" borderId="14" xfId="0" applyNumberFormat="1" applyBorder="1" applyAlignment="1" applyProtection="1">
      <alignment horizontal="left" vertical="center" indent="1"/>
      <protection locked="0"/>
    </xf>
    <xf numFmtId="4" fontId="0" fillId="0" borderId="0" xfId="0" applyNumberFormat="1" applyAlignment="1" applyProtection="1">
      <alignment horizontal="left" vertical="center" indent="1"/>
      <protection locked="0"/>
    </xf>
    <xf numFmtId="49" fontId="87" fillId="0" borderId="13" xfId="53" applyNumberFormat="1" applyFont="1" applyBorder="1" applyAlignment="1" applyProtection="1">
      <alignment horizontal="left" vertical="center"/>
      <protection/>
    </xf>
    <xf numFmtId="49" fontId="87" fillId="0" borderId="0" xfId="53" applyNumberFormat="1" applyFont="1" applyBorder="1" applyAlignment="1" applyProtection="1">
      <alignment horizontal="left" vertical="center"/>
      <protection/>
    </xf>
    <xf numFmtId="10" fontId="32" fillId="33" borderId="18" xfId="0" applyNumberFormat="1" applyFont="1" applyFill="1" applyBorder="1" applyAlignment="1" applyProtection="1">
      <alignment horizontal="center" vertical="center"/>
      <protection locked="0"/>
    </xf>
    <xf numFmtId="175" fontId="32" fillId="33" borderId="18" xfId="0" applyNumberFormat="1" applyFont="1" applyFill="1" applyBorder="1" applyAlignment="1" applyProtection="1">
      <alignment horizontal="center" vertical="center"/>
      <protection locked="0"/>
    </xf>
    <xf numFmtId="49" fontId="57" fillId="0" borderId="13" xfId="0" applyNumberFormat="1" applyFont="1" applyBorder="1" applyAlignment="1" applyProtection="1">
      <alignment/>
      <protection/>
    </xf>
    <xf numFmtId="49" fontId="0" fillId="0" borderId="0" xfId="0" applyNumberFormat="1" applyBorder="1" applyAlignment="1" applyProtection="1">
      <alignment vertical="center"/>
      <protection/>
    </xf>
    <xf numFmtId="0" fontId="0" fillId="0" borderId="0" xfId="0" applyNumberFormat="1" applyBorder="1" applyAlignment="1" applyProtection="1">
      <alignment/>
      <protection/>
    </xf>
    <xf numFmtId="0" fontId="0" fillId="0" borderId="14" xfId="0" applyNumberFormat="1" applyBorder="1" applyAlignment="1" applyProtection="1">
      <alignment/>
      <protection/>
    </xf>
    <xf numFmtId="4" fontId="0" fillId="0" borderId="0" xfId="0" applyNumberFormat="1" applyBorder="1" applyAlignment="1" applyProtection="1">
      <alignment/>
      <protection/>
    </xf>
    <xf numFmtId="4" fontId="0" fillId="0" borderId="14" xfId="0" applyNumberFormat="1" applyBorder="1" applyAlignment="1" applyProtection="1">
      <alignment/>
      <protection/>
    </xf>
    <xf numFmtId="4" fontId="0" fillId="0" borderId="14" xfId="0" applyNumberFormat="1" applyBorder="1" applyAlignment="1" applyProtection="1">
      <alignment vertical="top"/>
      <protection/>
    </xf>
    <xf numFmtId="49" fontId="9" fillId="0" borderId="0" xfId="0" applyNumberFormat="1" applyFont="1" applyBorder="1" applyAlignment="1" applyProtection="1">
      <alignment horizontal="left" vertical="center"/>
      <protection/>
    </xf>
    <xf numFmtId="4" fontId="0" fillId="0" borderId="19" xfId="0" applyNumberFormat="1" applyBorder="1" applyAlignment="1" applyProtection="1">
      <alignment/>
      <protection/>
    </xf>
    <xf numFmtId="4" fontId="0" fillId="0" borderId="19" xfId="0" applyNumberFormat="1" applyBorder="1" applyAlignment="1" applyProtection="1">
      <alignment vertical="center"/>
      <protection/>
    </xf>
    <xf numFmtId="4" fontId="0" fillId="0" borderId="0" xfId="0" applyNumberFormat="1" applyBorder="1" applyAlignment="1" applyProtection="1">
      <alignment vertical="center"/>
      <protection/>
    </xf>
    <xf numFmtId="4" fontId="0" fillId="0" borderId="14" xfId="0" applyNumberFormat="1" applyBorder="1" applyAlignment="1" applyProtection="1">
      <alignment vertical="center"/>
      <protection/>
    </xf>
    <xf numFmtId="4" fontId="0" fillId="0" borderId="19" xfId="0" applyNumberFormat="1" applyBorder="1" applyAlignment="1" applyProtection="1">
      <alignment horizontal="left" vertical="center" indent="1"/>
      <protection/>
    </xf>
    <xf numFmtId="4" fontId="0" fillId="0" borderId="0" xfId="0" applyNumberFormat="1" applyBorder="1" applyAlignment="1" applyProtection="1">
      <alignment horizontal="left" vertical="center" indent="1"/>
      <protection/>
    </xf>
    <xf numFmtId="4" fontId="0" fillId="0" borderId="14" xfId="0" applyNumberFormat="1" applyBorder="1" applyAlignment="1" applyProtection="1">
      <alignment horizontal="left" vertical="center" indent="1"/>
      <protection/>
    </xf>
    <xf numFmtId="4" fontId="58" fillId="34" borderId="10" xfId="0" applyNumberFormat="1" applyFont="1" applyFill="1" applyBorder="1" applyAlignment="1" applyProtection="1">
      <alignment horizontal="centerContinuous"/>
      <protection/>
    </xf>
    <xf numFmtId="4" fontId="58" fillId="34" borderId="11" xfId="0" applyNumberFormat="1" applyFont="1" applyFill="1" applyBorder="1" applyAlignment="1" applyProtection="1">
      <alignment horizontal="centerContinuous"/>
      <protection/>
    </xf>
    <xf numFmtId="4" fontId="58" fillId="34" borderId="12" xfId="0" applyNumberFormat="1" applyFont="1" applyFill="1" applyBorder="1" applyAlignment="1" applyProtection="1">
      <alignment horizontal="centerContinuous"/>
      <protection/>
    </xf>
    <xf numFmtId="4" fontId="59" fillId="34" borderId="13" xfId="0" applyNumberFormat="1" applyFont="1" applyFill="1" applyBorder="1" applyAlignment="1" applyProtection="1">
      <alignment horizontal="centerContinuous"/>
      <protection/>
    </xf>
    <xf numFmtId="4" fontId="58" fillId="34" borderId="0" xfId="0" applyNumberFormat="1" applyFont="1" applyFill="1" applyBorder="1" applyAlignment="1" applyProtection="1">
      <alignment horizontal="centerContinuous"/>
      <protection/>
    </xf>
    <xf numFmtId="4" fontId="58" fillId="34" borderId="14" xfId="0" applyNumberFormat="1" applyFont="1" applyFill="1" applyBorder="1" applyAlignment="1" applyProtection="1">
      <alignment horizontal="centerContinuous"/>
      <protection/>
    </xf>
    <xf numFmtId="4" fontId="88" fillId="34" borderId="13" xfId="0" applyNumberFormat="1" applyFont="1" applyFill="1" applyBorder="1" applyAlignment="1" applyProtection="1">
      <alignment horizontal="left" vertical="center"/>
      <protection/>
    </xf>
    <xf numFmtId="4" fontId="58" fillId="34" borderId="0" xfId="0" applyNumberFormat="1" applyFont="1" applyFill="1" applyBorder="1" applyAlignment="1" applyProtection="1">
      <alignment horizontal="center" vertical="center"/>
      <protection/>
    </xf>
    <xf numFmtId="4" fontId="58" fillId="34" borderId="14" xfId="0" applyNumberFormat="1" applyFont="1" applyFill="1" applyBorder="1" applyAlignment="1" applyProtection="1">
      <alignment horizontal="center" vertical="center"/>
      <protection/>
    </xf>
    <xf numFmtId="4" fontId="58" fillId="34" borderId="13" xfId="0" applyNumberFormat="1" applyFont="1" applyFill="1" applyBorder="1" applyAlignment="1" applyProtection="1">
      <alignment horizontal="centerContinuous"/>
      <protection/>
    </xf>
    <xf numFmtId="4" fontId="60" fillId="34" borderId="0" xfId="0" applyNumberFormat="1" applyFont="1" applyFill="1" applyBorder="1" applyAlignment="1" applyProtection="1">
      <alignment horizontal="right"/>
      <protection/>
    </xf>
    <xf numFmtId="4" fontId="60" fillId="34" borderId="13" xfId="0" applyNumberFormat="1" applyFont="1" applyFill="1" applyBorder="1" applyAlignment="1" applyProtection="1">
      <alignment horizontal="centerContinuous"/>
      <protection/>
    </xf>
    <xf numFmtId="49" fontId="9" fillId="0" borderId="20" xfId="0" applyNumberFormat="1" applyFont="1" applyBorder="1" applyAlignment="1">
      <alignment horizontal="right" vertical="center"/>
    </xf>
    <xf numFmtId="4" fontId="0" fillId="0" borderId="0" xfId="0" applyNumberFormat="1" applyAlignment="1" applyProtection="1">
      <alignment/>
      <protection/>
    </xf>
    <xf numFmtId="4" fontId="0" fillId="0" borderId="10" xfId="0" applyNumberFormat="1" applyBorder="1" applyAlignment="1" applyProtection="1">
      <alignment/>
      <protection/>
    </xf>
    <xf numFmtId="4" fontId="0" fillId="0" borderId="11" xfId="0" applyNumberFormat="1" applyBorder="1" applyAlignment="1" applyProtection="1">
      <alignment/>
      <protection/>
    </xf>
    <xf numFmtId="4" fontId="0" fillId="0" borderId="12" xfId="0" applyNumberFormat="1" applyBorder="1" applyAlignment="1" applyProtection="1">
      <alignment/>
      <protection/>
    </xf>
    <xf numFmtId="4" fontId="0" fillId="0" borderId="13" xfId="0" applyNumberFormat="1" applyBorder="1" applyAlignment="1" applyProtection="1">
      <alignment/>
      <protection/>
    </xf>
    <xf numFmtId="4" fontId="59" fillId="34" borderId="10" xfId="0" applyNumberFormat="1" applyFont="1" applyFill="1" applyBorder="1" applyAlignment="1" applyProtection="1">
      <alignment horizontal="centerContinuous"/>
      <protection/>
    </xf>
    <xf numFmtId="4" fontId="60" fillId="34" borderId="13" xfId="0" applyNumberFormat="1" applyFont="1" applyFill="1" applyBorder="1" applyAlignment="1" applyProtection="1">
      <alignment horizontal="right"/>
      <protection/>
    </xf>
    <xf numFmtId="0" fontId="0" fillId="0" borderId="14" xfId="0" applyFill="1" applyBorder="1" applyAlignment="1" applyProtection="1">
      <alignment/>
      <protection/>
    </xf>
    <xf numFmtId="0" fontId="7" fillId="0" borderId="0" xfId="0" applyFont="1" applyBorder="1" applyAlignment="1" applyProtection="1">
      <alignment vertical="center"/>
      <protection/>
    </xf>
    <xf numFmtId="4" fontId="32" fillId="0" borderId="13" xfId="0" applyNumberFormat="1" applyFont="1" applyBorder="1" applyAlignment="1" applyProtection="1">
      <alignment/>
      <protection/>
    </xf>
    <xf numFmtId="49" fontId="32" fillId="0" borderId="0" xfId="0" applyNumberFormat="1" applyFont="1" applyBorder="1" applyAlignment="1" applyProtection="1">
      <alignment/>
      <protection/>
    </xf>
    <xf numFmtId="4" fontId="9" fillId="0" borderId="0" xfId="0" applyNumberFormat="1" applyFont="1" applyBorder="1" applyAlignment="1" applyProtection="1">
      <alignment/>
      <protection/>
    </xf>
    <xf numFmtId="4" fontId="32" fillId="0" borderId="0" xfId="0" applyNumberFormat="1" applyFont="1" applyBorder="1" applyAlignment="1" applyProtection="1">
      <alignment/>
      <protection/>
    </xf>
    <xf numFmtId="4" fontId="32" fillId="0" borderId="14" xfId="0" applyNumberFormat="1" applyFont="1" applyBorder="1" applyAlignment="1" applyProtection="1">
      <alignment/>
      <protection/>
    </xf>
    <xf numFmtId="0" fontId="55" fillId="0" borderId="13" xfId="0" applyFont="1" applyBorder="1" applyAlignment="1" applyProtection="1">
      <alignment/>
      <protection/>
    </xf>
    <xf numFmtId="4" fontId="55" fillId="0" borderId="13" xfId="0" applyNumberFormat="1" applyFont="1" applyBorder="1" applyAlignment="1" applyProtection="1">
      <alignment/>
      <protection/>
    </xf>
    <xf numFmtId="49" fontId="9" fillId="0" borderId="0" xfId="0" applyNumberFormat="1" applyFont="1" applyBorder="1" applyAlignment="1" applyProtection="1">
      <alignment horizontal="right" vertical="center"/>
      <protection/>
    </xf>
    <xf numFmtId="4" fontId="9" fillId="0" borderId="0" xfId="0" applyNumberFormat="1" applyFont="1" applyBorder="1" applyAlignment="1" applyProtection="1">
      <alignment vertical="center"/>
      <protection/>
    </xf>
    <xf numFmtId="4" fontId="55" fillId="0" borderId="0" xfId="0" applyNumberFormat="1" applyFont="1" applyBorder="1" applyAlignment="1" applyProtection="1">
      <alignment/>
      <protection/>
    </xf>
    <xf numFmtId="49" fontId="55" fillId="0" borderId="0" xfId="0" applyNumberFormat="1" applyFont="1" applyBorder="1" applyAlignment="1" applyProtection="1">
      <alignment/>
      <protection/>
    </xf>
    <xf numFmtId="0" fontId="9" fillId="0" borderId="0" xfId="0" applyNumberFormat="1" applyFont="1" applyBorder="1" applyAlignment="1" applyProtection="1">
      <alignment/>
      <protection/>
    </xf>
    <xf numFmtId="0" fontId="9" fillId="0" borderId="14" xfId="0" applyNumberFormat="1" applyFont="1" applyBorder="1" applyAlignment="1" applyProtection="1">
      <alignment/>
      <protection/>
    </xf>
    <xf numFmtId="4" fontId="54" fillId="0" borderId="0" xfId="0" applyNumberFormat="1" applyFont="1" applyBorder="1" applyAlignment="1" applyProtection="1">
      <alignment horizontal="left"/>
      <protection/>
    </xf>
    <xf numFmtId="0" fontId="14" fillId="0" borderId="14" xfId="0" applyFont="1" applyBorder="1" applyAlignment="1" applyProtection="1">
      <alignment/>
      <protection/>
    </xf>
    <xf numFmtId="49" fontId="0" fillId="0" borderId="0" xfId="0" applyNumberFormat="1" applyBorder="1" applyAlignment="1" applyProtection="1">
      <alignment/>
      <protection/>
    </xf>
    <xf numFmtId="49" fontId="32" fillId="0" borderId="14" xfId="0" applyNumberFormat="1" applyFont="1" applyBorder="1" applyAlignment="1" applyProtection="1">
      <alignment/>
      <protection/>
    </xf>
    <xf numFmtId="0" fontId="55" fillId="0" borderId="0" xfId="0" applyFont="1" applyBorder="1" applyAlignment="1" applyProtection="1">
      <alignment/>
      <protection/>
    </xf>
    <xf numFmtId="0" fontId="9" fillId="0" borderId="14" xfId="44" applyNumberFormat="1" applyFont="1" applyBorder="1" applyAlignment="1" applyProtection="1">
      <alignment wrapText="1"/>
      <protection/>
    </xf>
    <xf numFmtId="0" fontId="89" fillId="0" borderId="0" xfId="0" applyFont="1" applyBorder="1" applyAlignment="1" applyProtection="1">
      <alignment/>
      <protection/>
    </xf>
    <xf numFmtId="4" fontId="32" fillId="0" borderId="16" xfId="0" applyNumberFormat="1" applyFont="1" applyBorder="1" applyAlignment="1" applyProtection="1">
      <alignment/>
      <protection/>
    </xf>
    <xf numFmtId="4" fontId="32" fillId="0" borderId="17" xfId="0" applyNumberFormat="1" applyFont="1" applyBorder="1" applyAlignment="1" applyProtection="1">
      <alignment/>
      <protection/>
    </xf>
    <xf numFmtId="49" fontId="9" fillId="0" borderId="0" xfId="0" applyNumberFormat="1" applyFont="1" applyBorder="1" applyAlignment="1" applyProtection="1">
      <alignment/>
      <protection/>
    </xf>
    <xf numFmtId="0" fontId="0" fillId="0" borderId="14" xfId="0" applyNumberFormat="1" applyFont="1" applyBorder="1" applyAlignment="1" applyProtection="1">
      <alignment/>
      <protection/>
    </xf>
    <xf numFmtId="4" fontId="0" fillId="0" borderId="14" xfId="0" applyNumberFormat="1" applyFont="1" applyBorder="1" applyAlignment="1" applyProtection="1">
      <alignment/>
      <protection/>
    </xf>
    <xf numFmtId="49" fontId="23" fillId="0" borderId="13" xfId="0" applyNumberFormat="1" applyFont="1" applyBorder="1" applyAlignment="1" applyProtection="1">
      <alignment horizontal="left" vertical="center"/>
      <protection/>
    </xf>
    <xf numFmtId="49" fontId="23" fillId="0" borderId="0" xfId="0" applyNumberFormat="1" applyFont="1" applyBorder="1" applyAlignment="1" applyProtection="1">
      <alignment horizontal="left"/>
      <protection/>
    </xf>
    <xf numFmtId="49" fontId="90" fillId="0" borderId="0" xfId="0" applyNumberFormat="1" applyFont="1" applyBorder="1" applyAlignment="1" applyProtection="1">
      <alignment/>
      <protection/>
    </xf>
    <xf numFmtId="0" fontId="91" fillId="0" borderId="14" xfId="0" applyNumberFormat="1" applyFont="1" applyBorder="1" applyAlignment="1" applyProtection="1">
      <alignment/>
      <protection/>
    </xf>
    <xf numFmtId="0" fontId="9" fillId="0" borderId="15" xfId="0" applyFont="1" applyBorder="1" applyAlignment="1" applyProtection="1">
      <alignment wrapText="1"/>
      <protection/>
    </xf>
    <xf numFmtId="0" fontId="9" fillId="0" borderId="16" xfId="0" applyFont="1" applyBorder="1" applyAlignment="1" applyProtection="1">
      <alignment wrapText="1"/>
      <protection/>
    </xf>
    <xf numFmtId="0" fontId="9" fillId="0" borderId="16" xfId="0" applyNumberFormat="1" applyFont="1" applyBorder="1" applyAlignment="1" applyProtection="1">
      <alignment/>
      <protection/>
    </xf>
    <xf numFmtId="0" fontId="0" fillId="0" borderId="17" xfId="0" applyNumberFormat="1" applyFont="1" applyBorder="1" applyAlignment="1" applyProtection="1">
      <alignment/>
      <protection/>
    </xf>
    <xf numFmtId="4" fontId="0" fillId="0" borderId="15" xfId="0" applyNumberFormat="1" applyBorder="1" applyAlignment="1" applyProtection="1">
      <alignment/>
      <protection/>
    </xf>
    <xf numFmtId="4" fontId="0" fillId="0" borderId="16" xfId="0" applyNumberFormat="1" applyBorder="1" applyAlignment="1" applyProtection="1">
      <alignment horizontal="left" vertical="top"/>
      <protection/>
    </xf>
    <xf numFmtId="4" fontId="0" fillId="0" borderId="16" xfId="0" applyNumberFormat="1" applyBorder="1" applyAlignment="1" applyProtection="1">
      <alignment/>
      <protection/>
    </xf>
    <xf numFmtId="4" fontId="0" fillId="0" borderId="17" xfId="0" applyNumberFormat="1" applyBorder="1" applyAlignment="1" applyProtection="1">
      <alignment/>
      <protection/>
    </xf>
    <xf numFmtId="49" fontId="0" fillId="0" borderId="0" xfId="0" applyNumberFormat="1" applyFill="1" applyBorder="1" applyAlignment="1" applyProtection="1">
      <alignment/>
      <protection/>
    </xf>
    <xf numFmtId="4" fontId="0" fillId="0" borderId="0" xfId="0" applyNumberFormat="1" applyFill="1" applyBorder="1" applyAlignment="1" applyProtection="1">
      <alignment/>
      <protection/>
    </xf>
    <xf numFmtId="0" fontId="0" fillId="0" borderId="0" xfId="0" applyFill="1" applyBorder="1" applyAlignment="1" applyProtection="1">
      <alignment/>
      <protection/>
    </xf>
    <xf numFmtId="4" fontId="0" fillId="0" borderId="13" xfId="0" applyNumberFormat="1" applyFill="1" applyBorder="1" applyAlignment="1" applyProtection="1">
      <alignment/>
      <protection/>
    </xf>
    <xf numFmtId="49" fontId="0" fillId="0" borderId="13" xfId="0" applyNumberFormat="1" applyBorder="1" applyAlignment="1" applyProtection="1">
      <alignment/>
      <protection/>
    </xf>
    <xf numFmtId="49" fontId="0" fillId="0" borderId="0" xfId="0" applyNumberFormat="1" applyBorder="1" applyAlignment="1" applyProtection="1">
      <alignment/>
      <protection/>
    </xf>
    <xf numFmtId="49" fontId="0" fillId="0" borderId="14" xfId="0" applyNumberFormat="1" applyFill="1" applyBorder="1" applyAlignment="1" applyProtection="1">
      <alignment/>
      <protection/>
    </xf>
    <xf numFmtId="4" fontId="0" fillId="0" borderId="0" xfId="0" applyNumberFormat="1" applyFill="1" applyAlignment="1" applyProtection="1">
      <alignment/>
      <protection/>
    </xf>
    <xf numFmtId="4" fontId="3" fillId="0" borderId="0" xfId="0" applyNumberFormat="1" applyFont="1" applyBorder="1" applyAlignment="1" applyProtection="1">
      <alignment/>
      <protection/>
    </xf>
    <xf numFmtId="49" fontId="3" fillId="0" borderId="0" xfId="0" applyNumberFormat="1" applyFont="1" applyBorder="1" applyAlignment="1" applyProtection="1">
      <alignment/>
      <protection/>
    </xf>
    <xf numFmtId="49" fontId="3" fillId="0" borderId="14" xfId="0" applyNumberFormat="1" applyFont="1" applyBorder="1" applyAlignment="1" applyProtection="1">
      <alignment/>
      <protection/>
    </xf>
    <xf numFmtId="49" fontId="3" fillId="0" borderId="13" xfId="0" applyNumberFormat="1" applyFont="1" applyBorder="1" applyAlignment="1" applyProtection="1">
      <alignment/>
      <protection/>
    </xf>
    <xf numFmtId="49" fontId="0" fillId="0" borderId="14" xfId="0" applyNumberFormat="1" applyBorder="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right" vertical="center"/>
      <protection/>
    </xf>
    <xf numFmtId="49" fontId="9" fillId="0" borderId="13" xfId="0" applyNumberFormat="1" applyFont="1" applyBorder="1" applyAlignment="1" applyProtection="1">
      <alignment vertical="center"/>
      <protection/>
    </xf>
    <xf numFmtId="0" fontId="9" fillId="0" borderId="14" xfId="0" applyFont="1" applyBorder="1" applyAlignment="1" applyProtection="1">
      <alignment/>
      <protection/>
    </xf>
    <xf numFmtId="0" fontId="5" fillId="0" borderId="14" xfId="0" applyFont="1" applyBorder="1" applyAlignment="1" applyProtection="1">
      <alignment/>
      <protection/>
    </xf>
    <xf numFmtId="4" fontId="54" fillId="0" borderId="0" xfId="0" applyNumberFormat="1" applyFont="1" applyBorder="1" applyAlignment="1" applyProtection="1">
      <alignment/>
      <protection/>
    </xf>
    <xf numFmtId="4" fontId="54" fillId="0" borderId="0" xfId="0" applyNumberFormat="1"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4" xfId="0" applyFont="1" applyBorder="1" applyAlignment="1" applyProtection="1">
      <alignment vertical="center"/>
      <protection/>
    </xf>
    <xf numFmtId="4" fontId="9" fillId="0" borderId="0" xfId="0" applyNumberFormat="1" applyFont="1" applyAlignment="1" applyProtection="1">
      <alignment/>
      <protection/>
    </xf>
    <xf numFmtId="0" fontId="0" fillId="0" borderId="14" xfId="0" applyNumberFormat="1" applyFont="1" applyBorder="1" applyAlignment="1" applyProtection="1">
      <alignment vertical="center" wrapText="1"/>
      <protection/>
    </xf>
    <xf numFmtId="4" fontId="0" fillId="0" borderId="0" xfId="0" applyNumberFormat="1" applyAlignment="1" applyProtection="1">
      <alignment vertical="top"/>
      <protection/>
    </xf>
    <xf numFmtId="4" fontId="92" fillId="0" borderId="0" xfId="0" applyNumberFormat="1" applyFont="1" applyBorder="1" applyAlignment="1" applyProtection="1">
      <alignment/>
      <protection/>
    </xf>
    <xf numFmtId="4" fontId="9" fillId="0" borderId="15" xfId="0" applyNumberFormat="1" applyFont="1" applyBorder="1" applyAlignment="1" applyProtection="1">
      <alignment/>
      <protection/>
    </xf>
    <xf numFmtId="4" fontId="9" fillId="0" borderId="16" xfId="0" applyNumberFormat="1" applyFont="1" applyBorder="1" applyAlignment="1" applyProtection="1">
      <alignment horizontal="right" vertical="center"/>
      <protection/>
    </xf>
    <xf numFmtId="4" fontId="92" fillId="0" borderId="16" xfId="0" applyNumberFormat="1" applyFont="1" applyBorder="1" applyAlignment="1" applyProtection="1">
      <alignment/>
      <protection/>
    </xf>
    <xf numFmtId="0" fontId="62" fillId="0" borderId="13" xfId="0" applyNumberFormat="1" applyFont="1" applyBorder="1" applyAlignment="1" applyProtection="1">
      <alignment/>
      <protection/>
    </xf>
    <xf numFmtId="0" fontId="32" fillId="0" borderId="0" xfId="0" applyNumberFormat="1" applyFont="1" applyBorder="1" applyAlignment="1" applyProtection="1">
      <alignment/>
      <protection/>
    </xf>
    <xf numFmtId="0" fontId="32" fillId="0" borderId="0" xfId="0" applyFont="1" applyBorder="1" applyAlignment="1" applyProtection="1">
      <alignment/>
      <protection/>
    </xf>
    <xf numFmtId="49" fontId="5" fillId="0" borderId="13" xfId="0" applyNumberFormat="1" applyFont="1" applyBorder="1" applyAlignment="1" applyProtection="1">
      <alignment horizontal="right" vertical="center"/>
      <protection/>
    </xf>
    <xf numFmtId="0" fontId="93" fillId="0" borderId="13" xfId="0" applyNumberFormat="1" applyFont="1" applyBorder="1" applyAlignment="1" applyProtection="1">
      <alignment horizontal="left" vertical="center"/>
      <protection/>
    </xf>
    <xf numFmtId="0" fontId="93" fillId="0" borderId="0" xfId="0" applyNumberFormat="1" applyFont="1" applyBorder="1" applyAlignment="1" applyProtection="1">
      <alignment horizontal="left" vertical="center"/>
      <protection/>
    </xf>
    <xf numFmtId="0" fontId="94" fillId="0" borderId="0" xfId="0" applyNumberFormat="1" applyFont="1" applyBorder="1" applyAlignment="1" applyProtection="1">
      <alignment/>
      <protection/>
    </xf>
    <xf numFmtId="4" fontId="7" fillId="0" borderId="0" xfId="0" applyNumberFormat="1" applyFont="1" applyAlignment="1" applyProtection="1">
      <alignment/>
      <protection/>
    </xf>
    <xf numFmtId="0" fontId="32" fillId="0" borderId="13" xfId="0" applyNumberFormat="1" applyFont="1" applyBorder="1" applyAlignment="1" applyProtection="1">
      <alignment vertical="center"/>
      <protection/>
    </xf>
    <xf numFmtId="0" fontId="32" fillId="0" borderId="0" xfId="0" applyNumberFormat="1" applyFont="1" applyBorder="1" applyAlignment="1" applyProtection="1">
      <alignment vertical="center"/>
      <protection/>
    </xf>
    <xf numFmtId="0" fontId="14" fillId="0" borderId="13" xfId="0" applyNumberFormat="1" applyFont="1" applyBorder="1" applyAlignment="1" applyProtection="1">
      <alignment vertical="center"/>
      <protection/>
    </xf>
    <xf numFmtId="0" fontId="32" fillId="0" borderId="0" xfId="0" applyNumberFormat="1" applyFont="1" applyBorder="1" applyAlignment="1" applyProtection="1">
      <alignment horizontal="left"/>
      <protection/>
    </xf>
    <xf numFmtId="0" fontId="5" fillId="0" borderId="0" xfId="0" applyNumberFormat="1" applyFont="1" applyBorder="1" applyAlignment="1" applyProtection="1">
      <alignment/>
      <protection/>
    </xf>
    <xf numFmtId="4" fontId="14" fillId="0" borderId="13" xfId="0" applyNumberFormat="1" applyFont="1" applyBorder="1" applyAlignment="1" applyProtection="1">
      <alignment vertical="center"/>
      <protection/>
    </xf>
    <xf numFmtId="0" fontId="5" fillId="0" borderId="13" xfId="0" applyFont="1" applyBorder="1" applyAlignment="1" applyProtection="1">
      <alignment vertical="center" wrapText="1"/>
      <protection/>
    </xf>
    <xf numFmtId="4" fontId="32" fillId="0" borderId="0" xfId="0" applyNumberFormat="1" applyFont="1" applyAlignment="1" applyProtection="1">
      <alignment/>
      <protection/>
    </xf>
    <xf numFmtId="4" fontId="9" fillId="0" borderId="13" xfId="0" applyNumberFormat="1" applyFont="1" applyBorder="1" applyAlignment="1" applyProtection="1">
      <alignment/>
      <protection/>
    </xf>
    <xf numFmtId="49" fontId="9" fillId="0" borderId="13" xfId="0" applyNumberFormat="1" applyFont="1" applyBorder="1" applyAlignment="1" applyProtection="1">
      <alignment/>
      <protection/>
    </xf>
    <xf numFmtId="49" fontId="9" fillId="0" borderId="0" xfId="0" applyNumberFormat="1" applyFont="1" applyBorder="1" applyAlignment="1" applyProtection="1">
      <alignment/>
      <protection/>
    </xf>
    <xf numFmtId="4" fontId="9" fillId="0" borderId="14" xfId="0" applyNumberFormat="1" applyFont="1" applyBorder="1" applyAlignment="1" applyProtection="1">
      <alignment/>
      <protection/>
    </xf>
    <xf numFmtId="49" fontId="55" fillId="0" borderId="13" xfId="0" applyNumberFormat="1" applyFont="1" applyBorder="1" applyAlignment="1" applyProtection="1">
      <alignment vertical="center"/>
      <protection/>
    </xf>
    <xf numFmtId="49" fontId="55" fillId="0" borderId="0" xfId="0" applyNumberFormat="1" applyFont="1" applyBorder="1" applyAlignment="1" applyProtection="1">
      <alignment horizontal="right" vertical="center"/>
      <protection/>
    </xf>
    <xf numFmtId="44" fontId="55" fillId="0" borderId="0" xfId="0" applyNumberFormat="1" applyFont="1" applyBorder="1" applyAlignment="1" applyProtection="1">
      <alignment/>
      <protection/>
    </xf>
    <xf numFmtId="10" fontId="92" fillId="0" borderId="0" xfId="0" applyNumberFormat="1" applyFont="1" applyFill="1" applyBorder="1" applyAlignment="1" applyProtection="1">
      <alignment horizontal="left" vertical="center"/>
      <protection/>
    </xf>
    <xf numFmtId="4" fontId="5" fillId="0" borderId="0" xfId="0" applyNumberFormat="1" applyFont="1" applyBorder="1" applyAlignment="1" applyProtection="1">
      <alignment horizontal="left"/>
      <protection/>
    </xf>
    <xf numFmtId="0" fontId="32" fillId="0" borderId="0" xfId="0" applyFont="1" applyBorder="1" applyAlignment="1" applyProtection="1">
      <alignment/>
      <protection/>
    </xf>
    <xf numFmtId="0" fontId="32" fillId="0" borderId="14" xfId="0" applyFont="1" applyBorder="1" applyAlignment="1" applyProtection="1">
      <alignment/>
      <protection/>
    </xf>
    <xf numFmtId="4" fontId="84" fillId="0" borderId="0" xfId="0" applyNumberFormat="1" applyFont="1" applyBorder="1" applyAlignment="1" applyProtection="1">
      <alignment/>
      <protection/>
    </xf>
    <xf numFmtId="49" fontId="55" fillId="0" borderId="15" xfId="0" applyNumberFormat="1" applyFont="1" applyBorder="1" applyAlignment="1" applyProtection="1">
      <alignment vertical="center"/>
      <protection/>
    </xf>
    <xf numFmtId="49" fontId="9" fillId="0" borderId="16" xfId="0" applyNumberFormat="1" applyFont="1" applyBorder="1" applyAlignment="1" applyProtection="1">
      <alignment horizontal="right" vertical="center"/>
      <protection/>
    </xf>
    <xf numFmtId="4" fontId="84" fillId="0" borderId="16" xfId="0" applyNumberFormat="1" applyFont="1" applyBorder="1" applyAlignment="1" applyProtection="1">
      <alignment/>
      <protection/>
    </xf>
    <xf numFmtId="49" fontId="62" fillId="0" borderId="13" xfId="0" applyNumberFormat="1" applyFont="1" applyBorder="1" applyAlignment="1" applyProtection="1">
      <alignment/>
      <protection/>
    </xf>
    <xf numFmtId="0" fontId="32" fillId="0" borderId="14" xfId="0" applyNumberFormat="1" applyFont="1" applyBorder="1" applyAlignment="1" applyProtection="1">
      <alignment/>
      <protection/>
    </xf>
    <xf numFmtId="0" fontId="32" fillId="0" borderId="0" xfId="0" applyNumberFormat="1" applyFont="1" applyBorder="1" applyAlignment="1" applyProtection="1">
      <alignment/>
      <protection/>
    </xf>
    <xf numFmtId="49" fontId="9" fillId="0" borderId="13" xfId="0" applyNumberFormat="1" applyFont="1" applyBorder="1" applyAlignment="1" applyProtection="1">
      <alignment vertical="center"/>
      <protection/>
    </xf>
    <xf numFmtId="0" fontId="32" fillId="0" borderId="14" xfId="0" applyNumberFormat="1" applyFont="1" applyBorder="1" applyAlignment="1" applyProtection="1">
      <alignment/>
      <protection/>
    </xf>
    <xf numFmtId="0" fontId="55" fillId="0" borderId="0" xfId="0" applyFont="1" applyAlignment="1" applyProtection="1">
      <alignment vertical="center"/>
      <protection/>
    </xf>
    <xf numFmtId="0" fontId="9" fillId="0" borderId="0" xfId="0" applyNumberFormat="1" applyFont="1" applyBorder="1" applyAlignment="1" applyProtection="1">
      <alignment horizontal="left" indent="2"/>
      <protection/>
    </xf>
    <xf numFmtId="0" fontId="14" fillId="0" borderId="0" xfId="0" applyNumberFormat="1" applyFont="1" applyBorder="1" applyAlignment="1" applyProtection="1">
      <alignment/>
      <protection/>
    </xf>
    <xf numFmtId="0" fontId="32" fillId="0" borderId="15" xfId="0" applyFont="1" applyBorder="1" applyAlignment="1" applyProtection="1">
      <alignment wrapText="1"/>
      <protection/>
    </xf>
    <xf numFmtId="0" fontId="32" fillId="0" borderId="16" xfId="0" applyFont="1" applyBorder="1" applyAlignment="1" applyProtection="1">
      <alignment wrapText="1"/>
      <protection/>
    </xf>
    <xf numFmtId="0" fontId="32" fillId="0" borderId="16" xfId="0" applyNumberFormat="1" applyFont="1" applyBorder="1" applyAlignment="1" applyProtection="1">
      <alignment/>
      <protection/>
    </xf>
    <xf numFmtId="0" fontId="32" fillId="0" borderId="17" xfId="0" applyNumberFormat="1" applyFont="1" applyBorder="1" applyAlignment="1" applyProtection="1">
      <alignment/>
      <protection/>
    </xf>
    <xf numFmtId="0" fontId="0" fillId="0" borderId="21" xfId="0" applyBorder="1" applyAlignment="1" applyProtection="1">
      <alignment/>
      <protection/>
    </xf>
    <xf numFmtId="0" fontId="0" fillId="0" borderId="21" xfId="0" applyNumberFormat="1" applyBorder="1" applyAlignment="1" applyProtection="1">
      <alignment/>
      <protection/>
    </xf>
    <xf numFmtId="4" fontId="0" fillId="0" borderId="0" xfId="0" applyNumberFormat="1" applyAlignment="1" applyProtection="1">
      <alignment/>
      <protection/>
    </xf>
    <xf numFmtId="4" fontId="55" fillId="0" borderId="13" xfId="0" applyNumberFormat="1" applyFont="1" applyBorder="1" applyAlignment="1" applyProtection="1">
      <alignment horizontal="right"/>
      <protection/>
    </xf>
    <xf numFmtId="0" fontId="14" fillId="0" borderId="14" xfId="0" applyFont="1" applyBorder="1" applyAlignment="1" applyProtection="1">
      <alignment horizontal="left"/>
      <protection/>
    </xf>
    <xf numFmtId="4" fontId="32" fillId="0" borderId="14" xfId="0" applyNumberFormat="1" applyFont="1" applyBorder="1" applyAlignment="1" applyProtection="1">
      <alignment horizontal="left"/>
      <protection/>
    </xf>
    <xf numFmtId="49" fontId="9" fillId="0" borderId="13" xfId="0" applyNumberFormat="1" applyFont="1" applyBorder="1" applyAlignment="1" applyProtection="1">
      <alignment horizontal="right" vertical="center"/>
      <protection/>
    </xf>
    <xf numFmtId="49" fontId="9" fillId="0" borderId="14" xfId="0" applyNumberFormat="1" applyFont="1" applyBorder="1" applyAlignment="1" applyProtection="1">
      <alignment horizontal="left"/>
      <protection/>
    </xf>
    <xf numFmtId="43" fontId="32" fillId="33" borderId="18" xfId="0" applyNumberFormat="1" applyFont="1" applyFill="1" applyBorder="1" applyAlignment="1" applyProtection="1">
      <alignment vertical="center"/>
      <protection locked="0"/>
    </xf>
    <xf numFmtId="43" fontId="32" fillId="33" borderId="22" xfId="0" applyNumberFormat="1" applyFont="1" applyFill="1" applyBorder="1" applyAlignment="1" applyProtection="1">
      <alignment vertical="center"/>
      <protection locked="0"/>
    </xf>
    <xf numFmtId="43" fontId="32" fillId="33" borderId="23" xfId="0" applyNumberFormat="1" applyFont="1" applyFill="1" applyBorder="1" applyAlignment="1" applyProtection="1">
      <alignment vertical="center"/>
      <protection locked="0"/>
    </xf>
    <xf numFmtId="43" fontId="32" fillId="33" borderId="24" xfId="0" applyNumberFormat="1" applyFont="1" applyFill="1" applyBorder="1" applyAlignment="1" applyProtection="1">
      <alignment vertical="center"/>
      <protection locked="0"/>
    </xf>
    <xf numFmtId="43" fontId="32" fillId="33" borderId="25" xfId="0" applyNumberFormat="1" applyFont="1" applyFill="1" applyBorder="1" applyAlignment="1" applyProtection="1">
      <alignment vertical="center"/>
      <protection locked="0"/>
    </xf>
    <xf numFmtId="43" fontId="32" fillId="33" borderId="26" xfId="0" applyNumberFormat="1" applyFont="1" applyFill="1" applyBorder="1" applyAlignment="1" applyProtection="1">
      <alignment vertical="center"/>
      <protection locked="0"/>
    </xf>
    <xf numFmtId="43" fontId="32" fillId="33" borderId="27" xfId="0" applyNumberFormat="1" applyFont="1" applyFill="1" applyBorder="1" applyAlignment="1" applyProtection="1">
      <alignment vertical="center"/>
      <protection locked="0"/>
    </xf>
    <xf numFmtId="43" fontId="32" fillId="33" borderId="28" xfId="0" applyNumberFormat="1" applyFont="1" applyFill="1" applyBorder="1" applyAlignment="1" applyProtection="1">
      <alignment vertical="center"/>
      <protection locked="0"/>
    </xf>
    <xf numFmtId="2" fontId="32" fillId="33" borderId="18" xfId="0" applyNumberFormat="1" applyFont="1" applyFill="1" applyBorder="1" applyAlignment="1" applyProtection="1">
      <alignment horizontal="center" vertical="center"/>
      <protection locked="0"/>
    </xf>
    <xf numFmtId="43" fontId="9" fillId="35" borderId="29" xfId="0" applyNumberFormat="1" applyFont="1" applyFill="1" applyBorder="1" applyAlignment="1" applyProtection="1">
      <alignment vertical="center"/>
      <protection/>
    </xf>
    <xf numFmtId="43" fontId="9" fillId="36" borderId="29" xfId="0" applyNumberFormat="1" applyFont="1" applyFill="1" applyBorder="1" applyAlignment="1" applyProtection="1">
      <alignment vertical="center"/>
      <protection/>
    </xf>
    <xf numFmtId="43" fontId="9" fillId="36" borderId="30" xfId="0" applyNumberFormat="1" applyFont="1" applyFill="1" applyBorder="1" applyAlignment="1" applyProtection="1">
      <alignment vertical="center"/>
      <protection/>
    </xf>
    <xf numFmtId="43" fontId="9" fillId="36" borderId="31" xfId="0" applyNumberFormat="1" applyFont="1" applyFill="1" applyBorder="1" applyAlignment="1" applyProtection="1">
      <alignment vertical="center"/>
      <protection/>
    </xf>
    <xf numFmtId="43" fontId="5" fillId="36" borderId="29" xfId="0" applyNumberFormat="1" applyFont="1" applyFill="1" applyBorder="1" applyAlignment="1" applyProtection="1">
      <alignment vertical="center"/>
      <protection/>
    </xf>
    <xf numFmtId="4" fontId="0" fillId="0" borderId="0" xfId="0" applyNumberFormat="1" applyFont="1" applyAlignment="1" applyProtection="1">
      <alignment/>
      <protection/>
    </xf>
    <xf numFmtId="49" fontId="9" fillId="0" borderId="0" xfId="0" applyNumberFormat="1" applyFont="1" applyBorder="1" applyAlignment="1">
      <alignment horizontal="left"/>
    </xf>
    <xf numFmtId="49" fontId="9" fillId="0" borderId="0" xfId="0" applyNumberFormat="1" applyFont="1" applyBorder="1" applyAlignment="1" applyProtection="1">
      <alignment horizontal="left" vertical="center"/>
      <protection/>
    </xf>
    <xf numFmtId="49" fontId="9" fillId="0" borderId="32" xfId="0" applyNumberFormat="1" applyFont="1" applyBorder="1" applyAlignment="1" applyProtection="1">
      <alignment horizontal="left" vertical="center"/>
      <protection/>
    </xf>
    <xf numFmtId="49" fontId="9" fillId="0" borderId="0" xfId="0" applyNumberFormat="1" applyFont="1" applyBorder="1" applyAlignment="1" applyProtection="1">
      <alignment vertical="center"/>
      <protection/>
    </xf>
    <xf numFmtId="49" fontId="9" fillId="0" borderId="32" xfId="0" applyNumberFormat="1" applyFont="1" applyBorder="1" applyAlignment="1">
      <alignment horizontal="left"/>
    </xf>
    <xf numFmtId="49" fontId="0" fillId="0" borderId="15" xfId="0" applyNumberFormat="1" applyFill="1" applyBorder="1" applyAlignment="1">
      <alignment horizontal="center"/>
    </xf>
    <xf numFmtId="49" fontId="0" fillId="0" borderId="16" xfId="0" applyNumberFormat="1" applyFill="1" applyBorder="1" applyAlignment="1">
      <alignment horizontal="center"/>
    </xf>
    <xf numFmtId="49" fontId="0" fillId="0" borderId="17" xfId="0" applyNumberFormat="1" applyFill="1" applyBorder="1" applyAlignment="1">
      <alignment horizontal="center"/>
    </xf>
    <xf numFmtId="49" fontId="29" fillId="0" borderId="0" xfId="0" applyNumberFormat="1" applyFont="1" applyFill="1" applyBorder="1" applyAlignment="1">
      <alignment horizontal="left"/>
    </xf>
    <xf numFmtId="49" fontId="25" fillId="0" borderId="0" xfId="0" applyNumberFormat="1" applyFont="1" applyBorder="1" applyAlignment="1">
      <alignment horizontal="left" vertical="center"/>
    </xf>
    <xf numFmtId="49" fontId="25"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xf>
    <xf numFmtId="49" fontId="25" fillId="0" borderId="0" xfId="0" applyNumberFormat="1" applyFont="1" applyAlignment="1">
      <alignment horizontal="left" vertical="center" wrapText="1"/>
    </xf>
    <xf numFmtId="49" fontId="25" fillId="37" borderId="0" xfId="0" applyNumberFormat="1" applyFont="1" applyFill="1" applyBorder="1" applyAlignment="1">
      <alignment horizontal="left" vertical="center" wrapText="1"/>
    </xf>
    <xf numFmtId="49" fontId="82" fillId="0" borderId="13" xfId="0" applyNumberFormat="1" applyFont="1" applyBorder="1" applyAlignment="1">
      <alignment horizontal="center"/>
    </xf>
    <xf numFmtId="49" fontId="25" fillId="0" borderId="0" xfId="0" applyNumberFormat="1" applyFont="1" applyFill="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9" fontId="95" fillId="0" borderId="0" xfId="0" applyNumberFormat="1" applyFont="1" applyBorder="1" applyAlignment="1">
      <alignment horizontal="left" vertical="center" wrapText="1"/>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49" fontId="82" fillId="0" borderId="14" xfId="0" applyNumberFormat="1"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82" fillId="0" borderId="19" xfId="0" applyFont="1" applyBorder="1" applyAlignment="1">
      <alignment horizontal="center"/>
    </xf>
    <xf numFmtId="0" fontId="0" fillId="0" borderId="19" xfId="0" applyBorder="1" applyAlignment="1">
      <alignment horizontal="center"/>
    </xf>
    <xf numFmtId="49" fontId="27" fillId="0" borderId="0" xfId="0" applyNumberFormat="1" applyFont="1" applyBorder="1" applyAlignment="1">
      <alignment horizontal="center"/>
    </xf>
    <xf numFmtId="49" fontId="95" fillId="0" borderId="0" xfId="0" applyNumberFormat="1" applyFont="1" applyBorder="1" applyAlignment="1">
      <alignment horizontal="center" vertical="center" wrapText="1"/>
    </xf>
    <xf numFmtId="49" fontId="25" fillId="0" borderId="0" xfId="0" applyNumberFormat="1" applyFont="1" applyAlignment="1">
      <alignment horizontal="left" vertical="center"/>
    </xf>
    <xf numFmtId="49" fontId="9" fillId="0" borderId="32" xfId="0" applyNumberFormat="1" applyFont="1" applyBorder="1" applyAlignment="1">
      <alignment horizontal="left"/>
    </xf>
    <xf numFmtId="49" fontId="9" fillId="0" borderId="0" xfId="0" applyNumberFormat="1" applyFont="1" applyBorder="1" applyAlignment="1">
      <alignment horizontal="left"/>
    </xf>
    <xf numFmtId="49" fontId="9" fillId="0" borderId="14" xfId="0" applyNumberFormat="1" applyFont="1" applyBorder="1" applyAlignment="1">
      <alignment horizontal="left"/>
    </xf>
    <xf numFmtId="49" fontId="9" fillId="0" borderId="32" xfId="0" applyNumberFormat="1" applyFont="1" applyBorder="1" applyAlignment="1">
      <alignment horizontal="left"/>
    </xf>
    <xf numFmtId="49" fontId="54" fillId="0" borderId="13" xfId="0" applyNumberFormat="1" applyFont="1" applyBorder="1" applyAlignment="1">
      <alignment horizontal="center"/>
    </xf>
    <xf numFmtId="49" fontId="54" fillId="0" borderId="0" xfId="0" applyNumberFormat="1" applyFont="1" applyBorder="1" applyAlignment="1">
      <alignment horizontal="center"/>
    </xf>
    <xf numFmtId="49" fontId="54" fillId="0" borderId="14" xfId="0" applyNumberFormat="1" applyFont="1" applyBorder="1" applyAlignment="1">
      <alignment horizontal="center"/>
    </xf>
    <xf numFmtId="4" fontId="55" fillId="0" borderId="15" xfId="0" applyNumberFormat="1" applyFont="1" applyBorder="1" applyAlignment="1">
      <alignment horizontal="center"/>
    </xf>
    <xf numFmtId="4" fontId="55" fillId="0" borderId="16" xfId="0" applyNumberFormat="1" applyFont="1" applyBorder="1" applyAlignment="1">
      <alignment horizontal="center"/>
    </xf>
    <xf numFmtId="4" fontId="55" fillId="0" borderId="17" xfId="0" applyNumberFormat="1" applyFont="1" applyBorder="1" applyAlignment="1">
      <alignment horizontal="center"/>
    </xf>
    <xf numFmtId="49" fontId="64" fillId="0" borderId="13" xfId="0" applyNumberFormat="1" applyFont="1" applyFill="1" applyBorder="1" applyAlignment="1">
      <alignment horizontal="left"/>
    </xf>
    <xf numFmtId="49" fontId="64" fillId="0" borderId="0" xfId="0" applyNumberFormat="1" applyFont="1" applyFill="1" applyBorder="1" applyAlignment="1">
      <alignment horizontal="left"/>
    </xf>
    <xf numFmtId="49" fontId="64" fillId="0" borderId="14" xfId="0" applyNumberFormat="1" applyFont="1" applyFill="1" applyBorder="1" applyAlignment="1">
      <alignment horizontal="left"/>
    </xf>
    <xf numFmtId="49" fontId="55" fillId="0" borderId="13" xfId="0" applyNumberFormat="1" applyFont="1" applyBorder="1" applyAlignment="1">
      <alignment horizontal="center"/>
    </xf>
    <xf numFmtId="49" fontId="55" fillId="0" borderId="0" xfId="0" applyNumberFormat="1" applyFont="1" applyBorder="1" applyAlignment="1">
      <alignment horizontal="center"/>
    </xf>
    <xf numFmtId="49" fontId="55" fillId="0" borderId="14" xfId="0" applyNumberFormat="1" applyFont="1" applyBorder="1" applyAlignment="1">
      <alignment horizontal="center"/>
    </xf>
    <xf numFmtId="49" fontId="0" fillId="0" borderId="15"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5" fillId="0" borderId="13" xfId="0" applyNumberFormat="1" applyFont="1" applyBorder="1" applyAlignment="1" applyProtection="1">
      <alignment horizontal="left" vertical="top" wrapText="1"/>
      <protection/>
    </xf>
    <xf numFmtId="49" fontId="5" fillId="0" borderId="0" xfId="0" applyNumberFormat="1" applyFont="1" applyBorder="1" applyAlignment="1" applyProtection="1">
      <alignment horizontal="left" vertical="top" wrapText="1"/>
      <protection/>
    </xf>
    <xf numFmtId="0" fontId="9" fillId="0" borderId="13"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13" xfId="53" applyNumberFormat="1" applyFont="1" applyBorder="1" applyAlignment="1" applyProtection="1">
      <alignment horizontal="left" vertical="center" wrapText="1" indent="2"/>
      <protection/>
    </xf>
    <xf numFmtId="49" fontId="9" fillId="0" borderId="0" xfId="53" applyNumberFormat="1" applyFont="1" applyBorder="1" applyAlignment="1" applyProtection="1">
      <alignment horizontal="left" vertical="center" wrapText="1" indent="2"/>
      <protection/>
    </xf>
    <xf numFmtId="49" fontId="9" fillId="0" borderId="14" xfId="53" applyNumberFormat="1" applyFont="1" applyBorder="1" applyAlignment="1" applyProtection="1">
      <alignment horizontal="left" vertical="center" wrapText="1" indent="2"/>
      <protection/>
    </xf>
    <xf numFmtId="49" fontId="9" fillId="0" borderId="13" xfId="53" applyNumberFormat="1" applyFont="1" applyBorder="1" applyAlignment="1" applyProtection="1">
      <alignment horizontal="left" vertical="top" wrapText="1"/>
      <protection/>
    </xf>
    <xf numFmtId="49" fontId="9" fillId="0" borderId="0" xfId="53" applyNumberFormat="1" applyFont="1" applyBorder="1" applyAlignment="1" applyProtection="1">
      <alignment horizontal="left" vertical="top" wrapText="1"/>
      <protection/>
    </xf>
    <xf numFmtId="49" fontId="9" fillId="0" borderId="14" xfId="53" applyNumberFormat="1" applyFont="1" applyBorder="1" applyAlignment="1" applyProtection="1">
      <alignment horizontal="left" vertical="top" wrapText="1"/>
      <protection/>
    </xf>
    <xf numFmtId="49" fontId="9" fillId="0" borderId="15" xfId="53" applyNumberFormat="1" applyFont="1" applyBorder="1" applyAlignment="1" applyProtection="1">
      <alignment horizontal="left" vertical="top" wrapText="1"/>
      <protection/>
    </xf>
    <xf numFmtId="49" fontId="9" fillId="0" borderId="16" xfId="53" applyNumberFormat="1" applyFont="1" applyBorder="1" applyAlignment="1" applyProtection="1">
      <alignment horizontal="left" vertical="top" wrapText="1"/>
      <protection/>
    </xf>
    <xf numFmtId="49" fontId="9" fillId="0" borderId="17" xfId="53" applyNumberFormat="1" applyFont="1" applyBorder="1" applyAlignment="1" applyProtection="1">
      <alignment horizontal="left" vertical="top" wrapText="1"/>
      <protection/>
    </xf>
    <xf numFmtId="49" fontId="9" fillId="0" borderId="13"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left" vertical="center" wrapText="1"/>
      <protection/>
    </xf>
    <xf numFmtId="49" fontId="9" fillId="0" borderId="14"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13"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49" fontId="9" fillId="0" borderId="13" xfId="0" applyNumberFormat="1" applyFont="1" applyBorder="1" applyAlignment="1">
      <alignment horizontal="right" vertical="center"/>
    </xf>
    <xf numFmtId="49" fontId="9" fillId="0" borderId="14" xfId="0" applyNumberFormat="1" applyFont="1" applyBorder="1" applyAlignment="1">
      <alignment horizontal="right" vertical="center"/>
    </xf>
    <xf numFmtId="4" fontId="96" fillId="0" borderId="13" xfId="0" applyNumberFormat="1" applyFont="1" applyBorder="1" applyAlignment="1">
      <alignment horizontal="left" vertical="top" wrapText="1"/>
    </xf>
    <xf numFmtId="4" fontId="0" fillId="0" borderId="0" xfId="0" applyNumberFormat="1" applyAlignment="1">
      <alignment horizontal="left" vertical="top" wrapText="1"/>
    </xf>
    <xf numFmtId="4" fontId="0" fillId="0" borderId="13" xfId="0" applyNumberFormat="1" applyBorder="1" applyAlignment="1">
      <alignment horizontal="left" vertical="top" wrapText="1"/>
    </xf>
    <xf numFmtId="49" fontId="60" fillId="38" borderId="16" xfId="0" applyNumberFormat="1" applyFont="1" applyFill="1" applyBorder="1" applyAlignment="1" applyProtection="1">
      <alignment horizontal="left"/>
      <protection locked="0"/>
    </xf>
    <xf numFmtId="49" fontId="5" fillId="0" borderId="0" xfId="44" applyNumberFormat="1" applyFont="1" applyBorder="1" applyAlignment="1">
      <alignment horizontal="left" wrapText="1"/>
    </xf>
    <xf numFmtId="49" fontId="9" fillId="0" borderId="0" xfId="0" applyNumberFormat="1" applyFont="1" applyBorder="1" applyAlignment="1">
      <alignment horizontal="left" wrapText="1"/>
    </xf>
    <xf numFmtId="49" fontId="9" fillId="0" borderId="14" xfId="0" applyNumberFormat="1" applyFont="1" applyBorder="1" applyAlignment="1">
      <alignment horizontal="left" wrapText="1"/>
    </xf>
    <xf numFmtId="49" fontId="87" fillId="0" borderId="13" xfId="53" applyNumberFormat="1" applyFont="1" applyBorder="1" applyAlignment="1" applyProtection="1">
      <alignment horizontal="left" vertical="center"/>
      <protection/>
    </xf>
    <xf numFmtId="49" fontId="87" fillId="0" borderId="0" xfId="53" applyNumberFormat="1" applyFont="1" applyBorder="1" applyAlignment="1" applyProtection="1">
      <alignment horizontal="left" vertical="center"/>
      <protection/>
    </xf>
    <xf numFmtId="49" fontId="9" fillId="0" borderId="20" xfId="0" applyNumberFormat="1" applyFont="1" applyBorder="1" applyAlignment="1">
      <alignment horizontal="right" vertical="center"/>
    </xf>
    <xf numFmtId="49" fontId="9" fillId="0" borderId="32"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9" fillId="0" borderId="32"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9" fillId="0" borderId="13" xfId="0" applyNumberFormat="1" applyFont="1" applyBorder="1" applyAlignment="1" applyProtection="1">
      <alignment horizontal="right" vertical="center"/>
      <protection/>
    </xf>
    <xf numFmtId="49" fontId="9" fillId="0" borderId="14" xfId="0" applyNumberFormat="1" applyFont="1" applyBorder="1" applyAlignment="1" applyProtection="1">
      <alignment horizontal="right" vertical="center"/>
      <protection/>
    </xf>
    <xf numFmtId="49" fontId="9" fillId="0" borderId="2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left"/>
      <protection/>
    </xf>
    <xf numFmtId="49" fontId="5" fillId="0" borderId="14" xfId="0" applyNumberFormat="1" applyFont="1" applyBorder="1" applyAlignment="1" applyProtection="1">
      <alignment horizontal="left"/>
      <protection/>
    </xf>
    <xf numFmtId="49" fontId="9" fillId="0" borderId="14" xfId="0" applyNumberFormat="1" applyFont="1" applyBorder="1" applyAlignment="1" applyProtection="1">
      <alignment horizontal="left" vertical="center"/>
      <protection/>
    </xf>
    <xf numFmtId="49" fontId="5" fillId="0" borderId="32" xfId="0" applyNumberFormat="1" applyFont="1" applyBorder="1" applyAlignment="1" applyProtection="1">
      <alignment horizontal="left" vertical="center"/>
      <protection/>
    </xf>
    <xf numFmtId="49" fontId="14" fillId="0" borderId="16" xfId="0" applyNumberFormat="1" applyFont="1" applyBorder="1" applyAlignment="1" applyProtection="1">
      <alignment horizontal="left"/>
      <protection locked="0"/>
    </xf>
    <xf numFmtId="49" fontId="60" fillId="38" borderId="16" xfId="0" applyNumberFormat="1" applyFont="1" applyFill="1" applyBorder="1" applyAlignment="1" applyProtection="1">
      <alignment horizontal="left" shrinkToFit="1"/>
      <protection locked="0"/>
    </xf>
    <xf numFmtId="0" fontId="5" fillId="0" borderId="13" xfId="0" applyNumberFormat="1" applyFont="1" applyBorder="1" applyAlignment="1" applyProtection="1">
      <alignment horizontal="left" vertical="center" wrapText="1"/>
      <protection/>
    </xf>
    <xf numFmtId="0" fontId="5" fillId="0" borderId="0" xfId="0" applyNumberFormat="1" applyFont="1" applyBorder="1" applyAlignment="1" applyProtection="1">
      <alignment horizontal="left" vertical="center" wrapText="1"/>
      <protection/>
    </xf>
    <xf numFmtId="49" fontId="64" fillId="0" borderId="13" xfId="0" applyNumberFormat="1" applyFont="1" applyFill="1" applyBorder="1" applyAlignment="1" applyProtection="1">
      <alignment horizontal="left"/>
      <protection/>
    </xf>
    <xf numFmtId="49" fontId="64" fillId="0" borderId="0" xfId="0" applyNumberFormat="1" applyFont="1" applyFill="1" applyBorder="1" applyAlignment="1" applyProtection="1">
      <alignment horizontal="left"/>
      <protection/>
    </xf>
    <xf numFmtId="49" fontId="64" fillId="0" borderId="14" xfId="0" applyNumberFormat="1" applyFont="1" applyFill="1" applyBorder="1" applyAlignment="1" applyProtection="1">
      <alignment horizontal="left"/>
      <protection/>
    </xf>
    <xf numFmtId="4" fontId="55" fillId="0" borderId="13" xfId="0" applyNumberFormat="1" applyFont="1" applyBorder="1" applyAlignment="1" applyProtection="1">
      <alignment horizontal="center"/>
      <protection/>
    </xf>
    <xf numFmtId="4" fontId="55" fillId="0" borderId="0" xfId="0" applyNumberFormat="1" applyFont="1" applyBorder="1" applyAlignment="1" applyProtection="1">
      <alignment horizontal="center"/>
      <protection/>
    </xf>
    <xf numFmtId="4" fontId="55" fillId="0" borderId="14" xfId="0" applyNumberFormat="1" applyFont="1" applyBorder="1" applyAlignment="1" applyProtection="1">
      <alignment horizontal="center"/>
      <protection/>
    </xf>
    <xf numFmtId="4" fontId="96" fillId="0" borderId="13" xfId="0" applyNumberFormat="1" applyFont="1" applyBorder="1" applyAlignment="1" applyProtection="1">
      <alignment horizontal="left" vertical="top" wrapText="1"/>
      <protection/>
    </xf>
    <xf numFmtId="4" fontId="0" fillId="0" borderId="0" xfId="0" applyNumberFormat="1" applyFont="1" applyAlignment="1" applyProtection="1">
      <alignment horizontal="left" vertical="top" wrapText="1"/>
      <protection/>
    </xf>
    <xf numFmtId="4" fontId="0" fillId="0" borderId="13" xfId="0" applyNumberFormat="1" applyFont="1" applyBorder="1" applyAlignment="1" applyProtection="1">
      <alignment horizontal="left" vertical="top" wrapText="1"/>
      <protection/>
    </xf>
    <xf numFmtId="49" fontId="97" fillId="0" borderId="13" xfId="0" applyNumberFormat="1" applyFont="1" applyBorder="1" applyAlignment="1" applyProtection="1">
      <alignment horizontal="left" vertical="center"/>
      <protection/>
    </xf>
    <xf numFmtId="49" fontId="87" fillId="0" borderId="13" xfId="53" applyNumberFormat="1" applyFont="1" applyBorder="1" applyAlignment="1" applyProtection="1">
      <alignment vertical="center"/>
      <protection/>
    </xf>
    <xf numFmtId="49" fontId="87" fillId="0" borderId="0" xfId="53" applyNumberFormat="1" applyFont="1" applyBorder="1" applyAlignment="1" applyProtection="1">
      <alignment vertical="center"/>
      <protection/>
    </xf>
    <xf numFmtId="49" fontId="9" fillId="0" borderId="0" xfId="0" applyNumberFormat="1" applyFont="1" applyBorder="1" applyAlignment="1" applyProtection="1">
      <alignment horizontal="left" vertical="center" wrapText="1"/>
      <protection/>
    </xf>
    <xf numFmtId="49" fontId="9" fillId="0" borderId="13" xfId="0" applyNumberFormat="1" applyFont="1" applyBorder="1" applyAlignment="1" applyProtection="1">
      <alignment horizontal="left" vertical="center" wrapText="1"/>
      <protection/>
    </xf>
    <xf numFmtId="0" fontId="9" fillId="0" borderId="0" xfId="44" applyNumberFormat="1" applyFont="1" applyBorder="1" applyAlignment="1" applyProtection="1">
      <alignment wrapText="1"/>
      <protection/>
    </xf>
    <xf numFmtId="0" fontId="9" fillId="0" borderId="14" xfId="44" applyNumberFormat="1" applyFont="1" applyBorder="1" applyAlignment="1" applyProtection="1">
      <alignment wrapText="1"/>
      <protection/>
    </xf>
    <xf numFmtId="49" fontId="9" fillId="0" borderId="13" xfId="53" applyNumberFormat="1" applyFont="1" applyBorder="1" applyAlignment="1" applyProtection="1">
      <alignment horizontal="left" vertical="center" wrapText="1"/>
      <protection/>
    </xf>
    <xf numFmtId="49" fontId="9" fillId="0" borderId="0" xfId="53" applyNumberFormat="1" applyFont="1" applyBorder="1" applyAlignment="1" applyProtection="1">
      <alignment horizontal="left" vertical="center" wrapText="1"/>
      <protection/>
    </xf>
    <xf numFmtId="49" fontId="9" fillId="0" borderId="13"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 fontId="55" fillId="0" borderId="15" xfId="0" applyNumberFormat="1" applyFont="1" applyBorder="1" applyAlignment="1" applyProtection="1">
      <alignment horizontal="center"/>
      <protection/>
    </xf>
    <xf numFmtId="4" fontId="55" fillId="0" borderId="16" xfId="0" applyNumberFormat="1" applyFont="1" applyBorder="1" applyAlignment="1" applyProtection="1">
      <alignment horizontal="center"/>
      <protection/>
    </xf>
    <xf numFmtId="4" fontId="55" fillId="0" borderId="17" xfId="0" applyNumberFormat="1" applyFont="1" applyBorder="1" applyAlignment="1" applyProtection="1">
      <alignment horizontal="center"/>
      <protection/>
    </xf>
    <xf numFmtId="0" fontId="87" fillId="0" borderId="13" xfId="53" applyFont="1" applyBorder="1" applyAlignment="1" applyProtection="1">
      <alignment vertical="center"/>
      <protection/>
    </xf>
    <xf numFmtId="0" fontId="87" fillId="0" borderId="0" xfId="53" applyFont="1" applyBorder="1" applyAlignment="1" applyProtection="1">
      <alignment vertical="center"/>
      <protection/>
    </xf>
    <xf numFmtId="0" fontId="87" fillId="0" borderId="13" xfId="53" applyFont="1" applyBorder="1" applyAlignment="1" applyProtection="1">
      <alignment horizontal="left"/>
      <protection/>
    </xf>
    <xf numFmtId="0" fontId="87" fillId="0" borderId="0" xfId="53" applyFont="1" applyBorder="1" applyAlignment="1" applyProtection="1">
      <alignment horizontal="left"/>
      <protection/>
    </xf>
    <xf numFmtId="0" fontId="9" fillId="0" borderId="13" xfId="0" applyNumberFormat="1" applyFont="1" applyBorder="1" applyAlignment="1" applyProtection="1">
      <alignment horizontal="left" vertical="center" wrapText="1"/>
      <protection/>
    </xf>
    <xf numFmtId="0" fontId="9" fillId="0" borderId="0" xfId="0" applyNumberFormat="1" applyFont="1" applyBorder="1" applyAlignment="1" applyProtection="1">
      <alignment horizontal="left" vertical="center" wrapText="1"/>
      <protection/>
    </xf>
    <xf numFmtId="0" fontId="5" fillId="0" borderId="13"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13" xfId="0" applyFont="1" applyBorder="1" applyAlignment="1" applyProtection="1">
      <alignment vertical="center" wrapText="1"/>
      <protection/>
    </xf>
    <xf numFmtId="49" fontId="5" fillId="0" borderId="0" xfId="0" applyNumberFormat="1" applyFont="1" applyBorder="1" applyAlignment="1" applyProtection="1">
      <alignment horizontal="left" vertical="center"/>
      <protection/>
    </xf>
    <xf numFmtId="49" fontId="9" fillId="0" borderId="0" xfId="44" applyNumberFormat="1" applyFont="1" applyBorder="1" applyAlignment="1" applyProtection="1">
      <alignment horizontal="left" wrapText="1"/>
      <protection/>
    </xf>
    <xf numFmtId="49" fontId="9" fillId="0" borderId="14" xfId="44" applyNumberFormat="1" applyFont="1" applyBorder="1" applyAlignment="1" applyProtection="1">
      <alignment horizontal="left" wrapText="1"/>
      <protection/>
    </xf>
    <xf numFmtId="0" fontId="87" fillId="0" borderId="0" xfId="53" applyNumberFormat="1" applyFont="1" applyBorder="1" applyAlignment="1" applyProtection="1">
      <alignment horizontal="left" vertical="center"/>
      <protection/>
    </xf>
    <xf numFmtId="0" fontId="87" fillId="0" borderId="13" xfId="53" applyNumberFormat="1" applyFont="1" applyBorder="1" applyAlignment="1" applyProtection="1">
      <alignment horizontal="left" vertical="center"/>
      <protection/>
    </xf>
    <xf numFmtId="0" fontId="5" fillId="0" borderId="13" xfId="53" applyNumberFormat="1" applyFont="1" applyBorder="1" applyAlignment="1" applyProtection="1">
      <alignment horizontal="left" vertical="center" wrapText="1"/>
      <protection/>
    </xf>
    <xf numFmtId="0" fontId="32" fillId="0" borderId="0" xfId="0" applyFont="1" applyBorder="1" applyAlignment="1" applyProtection="1">
      <alignment vertical="center" wrapText="1"/>
      <protection/>
    </xf>
    <xf numFmtId="0" fontId="32" fillId="0" borderId="13" xfId="0" applyFont="1" applyBorder="1" applyAlignment="1" applyProtection="1">
      <alignment vertical="center" wrapText="1"/>
      <protection/>
    </xf>
    <xf numFmtId="4" fontId="0" fillId="0" borderId="0" xfId="0" applyNumberFormat="1" applyAlignment="1" applyProtection="1">
      <alignment horizontal="left" vertical="top" wrapText="1"/>
      <protection/>
    </xf>
    <xf numFmtId="4" fontId="0" fillId="0" borderId="13" xfId="0" applyNumberFormat="1" applyBorder="1" applyAlignment="1" applyProtection="1">
      <alignment horizontal="left" vertical="top" wrapText="1"/>
      <protection/>
    </xf>
    <xf numFmtId="49" fontId="9" fillId="0" borderId="0" xfId="53" applyNumberFormat="1" applyFont="1" applyBorder="1" applyAlignment="1" applyProtection="1">
      <alignment horizontal="left" vertical="center" wrapText="1"/>
      <protection/>
    </xf>
    <xf numFmtId="49" fontId="9" fillId="0" borderId="13" xfId="53" applyNumberFormat="1" applyFont="1" applyBorder="1" applyAlignment="1" applyProtection="1">
      <alignment horizontal="left" vertical="center" wrapText="1"/>
      <protection/>
    </xf>
    <xf numFmtId="0" fontId="85" fillId="0" borderId="0" xfId="0" applyNumberFormat="1" applyFont="1" applyFill="1" applyBorder="1" applyAlignment="1" applyProtection="1">
      <alignment horizontal="left" vertical="center"/>
      <protection/>
    </xf>
    <xf numFmtId="0" fontId="32" fillId="0" borderId="0" xfId="0" applyNumberFormat="1" applyFont="1" applyBorder="1" applyAlignment="1" applyProtection="1">
      <alignment vertical="center"/>
      <protection/>
    </xf>
    <xf numFmtId="0" fontId="32" fillId="0" borderId="14" xfId="0" applyNumberFormat="1" applyFont="1" applyBorder="1" applyAlignment="1" applyProtection="1">
      <alignment vertical="center"/>
      <protection/>
    </xf>
    <xf numFmtId="49" fontId="9" fillId="0" borderId="13" xfId="0" applyNumberFormat="1" applyFont="1" applyBorder="1" applyAlignment="1" applyProtection="1">
      <alignment vertical="center" wrapText="1"/>
      <protection/>
    </xf>
    <xf numFmtId="49" fontId="32" fillId="0" borderId="0" xfId="0" applyNumberFormat="1" applyFont="1" applyBorder="1" applyAlignment="1" applyProtection="1">
      <alignment vertical="center" wrapText="1"/>
      <protection/>
    </xf>
    <xf numFmtId="49" fontId="32" fillId="0" borderId="13" xfId="0" applyNumberFormat="1" applyFont="1" applyBorder="1" applyAlignment="1" applyProtection="1">
      <alignment vertical="center" wrapText="1"/>
      <protection/>
    </xf>
    <xf numFmtId="0" fontId="9" fillId="0" borderId="0" xfId="44" applyNumberFormat="1" applyFont="1" applyBorder="1" applyAlignment="1" applyProtection="1">
      <alignment horizontal="left" wrapText="1"/>
      <protection/>
    </xf>
    <xf numFmtId="0" fontId="9" fillId="0" borderId="14" xfId="44" applyNumberFormat="1" applyFont="1" applyBorder="1" applyAlignment="1" applyProtection="1">
      <alignment horizontal="left" wrapText="1"/>
      <protection/>
    </xf>
    <xf numFmtId="49" fontId="9" fillId="0" borderId="13" xfId="0" applyNumberFormat="1" applyFont="1" applyBorder="1" applyAlignment="1" applyProtection="1">
      <alignment horizontal="center" vertical="center"/>
      <protection/>
    </xf>
    <xf numFmtId="49" fontId="9" fillId="0" borderId="20"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 fontId="32" fillId="0" borderId="0" xfId="0" applyNumberFormat="1" applyFont="1" applyAlignment="1" applyProtection="1">
      <alignment horizontal="left" vertical="top" wrapText="1"/>
      <protection/>
    </xf>
    <xf numFmtId="4" fontId="32" fillId="0" borderId="13" xfId="0" applyNumberFormat="1" applyFont="1" applyBorder="1" applyAlignment="1" applyProtection="1">
      <alignment horizontal="left" vertical="top" wrapText="1"/>
      <protection/>
    </xf>
    <xf numFmtId="0" fontId="9" fillId="0" borderId="13" xfId="0" applyNumberFormat="1" applyFont="1" applyBorder="1" applyAlignment="1" applyProtection="1">
      <alignment vertical="center" wrapText="1"/>
      <protection/>
    </xf>
    <xf numFmtId="49" fontId="87" fillId="0" borderId="13" xfId="53" applyNumberFormat="1" applyFont="1" applyBorder="1" applyAlignment="1" applyProtection="1">
      <alignment horizontal="left" vertical="center" indent="1"/>
      <protection/>
    </xf>
    <xf numFmtId="49" fontId="5" fillId="0" borderId="0" xfId="0" applyNumberFormat="1" applyFont="1" applyBorder="1" applyAlignment="1" applyProtection="1">
      <alignment horizontal="left" vertical="center" indent="1"/>
      <protection/>
    </xf>
    <xf numFmtId="49" fontId="60" fillId="0" borderId="16" xfId="0" applyNumberFormat="1" applyFont="1" applyBorder="1" applyAlignment="1" applyProtection="1">
      <alignment horizontal="left"/>
      <protection locked="0"/>
    </xf>
    <xf numFmtId="49" fontId="9" fillId="0" borderId="0" xfId="0" applyNumberFormat="1" applyFont="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23</xdr:row>
      <xdr:rowOff>104775</xdr:rowOff>
    </xdr:from>
    <xdr:to>
      <xdr:col>5</xdr:col>
      <xdr:colOff>104775</xdr:colOff>
      <xdr:row>23</xdr:row>
      <xdr:rowOff>104775</xdr:rowOff>
    </xdr:to>
    <xdr:sp>
      <xdr:nvSpPr>
        <xdr:cNvPr id="1" name="Straight Arrow Connector 1"/>
        <xdr:cNvSpPr>
          <a:spLocks/>
        </xdr:cNvSpPr>
      </xdr:nvSpPr>
      <xdr:spPr>
        <a:xfrm flipH="1">
          <a:off x="4381500" y="4695825"/>
          <a:ext cx="114300"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2247900</xdr:colOff>
      <xdr:row>27</xdr:row>
      <xdr:rowOff>104775</xdr:rowOff>
    </xdr:from>
    <xdr:to>
      <xdr:col>4</xdr:col>
      <xdr:colOff>0</xdr:colOff>
      <xdr:row>27</xdr:row>
      <xdr:rowOff>104775</xdr:rowOff>
    </xdr:to>
    <xdr:sp>
      <xdr:nvSpPr>
        <xdr:cNvPr id="2" name="Straight Arrow Connector 4"/>
        <xdr:cNvSpPr>
          <a:spLocks/>
        </xdr:cNvSpPr>
      </xdr:nvSpPr>
      <xdr:spPr>
        <a:xfrm>
          <a:off x="3514725" y="5324475"/>
          <a:ext cx="114300"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xdr:row>
      <xdr:rowOff>104775</xdr:rowOff>
    </xdr:from>
    <xdr:to>
      <xdr:col>5</xdr:col>
      <xdr:colOff>104775</xdr:colOff>
      <xdr:row>21</xdr:row>
      <xdr:rowOff>104775</xdr:rowOff>
    </xdr:to>
    <xdr:sp>
      <xdr:nvSpPr>
        <xdr:cNvPr id="1" name="Straight Arrow Connector 3"/>
        <xdr:cNvSpPr>
          <a:spLocks/>
        </xdr:cNvSpPr>
      </xdr:nvSpPr>
      <xdr:spPr>
        <a:xfrm flipH="1">
          <a:off x="4343400" y="4305300"/>
          <a:ext cx="104775"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27</xdr:row>
      <xdr:rowOff>104775</xdr:rowOff>
    </xdr:from>
    <xdr:to>
      <xdr:col>5</xdr:col>
      <xdr:colOff>104775</xdr:colOff>
      <xdr:row>27</xdr:row>
      <xdr:rowOff>104775</xdr:rowOff>
    </xdr:to>
    <xdr:sp>
      <xdr:nvSpPr>
        <xdr:cNvPr id="2" name="Straight Arrow Connector 2"/>
        <xdr:cNvSpPr>
          <a:spLocks/>
        </xdr:cNvSpPr>
      </xdr:nvSpPr>
      <xdr:spPr>
        <a:xfrm flipH="1">
          <a:off x="4343400" y="5505450"/>
          <a:ext cx="104775"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2152650</xdr:colOff>
      <xdr:row>29</xdr:row>
      <xdr:rowOff>95250</xdr:rowOff>
    </xdr:from>
    <xdr:to>
      <xdr:col>4</xdr:col>
      <xdr:colOff>9525</xdr:colOff>
      <xdr:row>29</xdr:row>
      <xdr:rowOff>95250</xdr:rowOff>
    </xdr:to>
    <xdr:sp>
      <xdr:nvSpPr>
        <xdr:cNvPr id="3" name="Straight Arrow Connector 4"/>
        <xdr:cNvSpPr>
          <a:spLocks/>
        </xdr:cNvSpPr>
      </xdr:nvSpPr>
      <xdr:spPr>
        <a:xfrm>
          <a:off x="3457575" y="5819775"/>
          <a:ext cx="13335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2524125</xdr:colOff>
      <xdr:row>31</xdr:row>
      <xdr:rowOff>104775</xdr:rowOff>
    </xdr:from>
    <xdr:to>
      <xdr:col>4</xdr:col>
      <xdr:colOff>9525</xdr:colOff>
      <xdr:row>31</xdr:row>
      <xdr:rowOff>104775</xdr:rowOff>
    </xdr:to>
    <xdr:sp>
      <xdr:nvSpPr>
        <xdr:cNvPr id="1" name="Straight Arrow Connector 3"/>
        <xdr:cNvSpPr>
          <a:spLocks/>
        </xdr:cNvSpPr>
      </xdr:nvSpPr>
      <xdr:spPr>
        <a:xfrm>
          <a:off x="3752850" y="6219825"/>
          <a:ext cx="114300"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26</xdr:row>
      <xdr:rowOff>104775</xdr:rowOff>
    </xdr:from>
    <xdr:to>
      <xdr:col>5</xdr:col>
      <xdr:colOff>104775</xdr:colOff>
      <xdr:row>29</xdr:row>
      <xdr:rowOff>104775</xdr:rowOff>
    </xdr:to>
    <xdr:grpSp>
      <xdr:nvGrpSpPr>
        <xdr:cNvPr id="2" name="Group 2"/>
        <xdr:cNvGrpSpPr>
          <a:grpSpLocks/>
        </xdr:cNvGrpSpPr>
      </xdr:nvGrpSpPr>
      <xdr:grpSpPr>
        <a:xfrm>
          <a:off x="4619625" y="5286375"/>
          <a:ext cx="104775" cy="600075"/>
          <a:chOff x="3867150" y="4333875"/>
          <a:chExt cx="118872" cy="571500"/>
        </a:xfrm>
        <a:solidFill>
          <a:srgbClr val="FFFFFF"/>
        </a:solidFill>
      </xdr:grpSpPr>
      <xdr:sp>
        <xdr:nvSpPr>
          <xdr:cNvPr id="3" name="Straight Arrow Connector 1"/>
          <xdr:cNvSpPr>
            <a:spLocks/>
          </xdr:cNvSpPr>
        </xdr:nvSpPr>
        <xdr:spPr>
          <a:xfrm flipH="1">
            <a:off x="3867150" y="4333875"/>
            <a:ext cx="118872"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Straight Arrow Connector 8"/>
          <xdr:cNvSpPr>
            <a:spLocks/>
          </xdr:cNvSpPr>
        </xdr:nvSpPr>
        <xdr:spPr>
          <a:xfrm flipH="1">
            <a:off x="3867150" y="4533471"/>
            <a:ext cx="118872"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Straight Arrow Connector 9"/>
          <xdr:cNvSpPr>
            <a:spLocks/>
          </xdr:cNvSpPr>
        </xdr:nvSpPr>
        <xdr:spPr>
          <a:xfrm flipH="1">
            <a:off x="3867150" y="4905375"/>
            <a:ext cx="118872"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24</xdr:row>
      <xdr:rowOff>104775</xdr:rowOff>
    </xdr:from>
    <xdr:to>
      <xdr:col>5</xdr:col>
      <xdr:colOff>114300</xdr:colOff>
      <xdr:row>24</xdr:row>
      <xdr:rowOff>104775</xdr:rowOff>
    </xdr:to>
    <xdr:sp>
      <xdr:nvSpPr>
        <xdr:cNvPr id="1" name="Straight Arrow Connector 1"/>
        <xdr:cNvSpPr>
          <a:spLocks/>
        </xdr:cNvSpPr>
      </xdr:nvSpPr>
      <xdr:spPr>
        <a:xfrm flipH="1">
          <a:off x="4343400" y="4819650"/>
          <a:ext cx="11430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20</xdr:row>
      <xdr:rowOff>104775</xdr:rowOff>
    </xdr:from>
    <xdr:to>
      <xdr:col>5</xdr:col>
      <xdr:colOff>114300</xdr:colOff>
      <xdr:row>20</xdr:row>
      <xdr:rowOff>104775</xdr:rowOff>
    </xdr:to>
    <xdr:sp>
      <xdr:nvSpPr>
        <xdr:cNvPr id="2" name="Straight Arrow Connector 4"/>
        <xdr:cNvSpPr>
          <a:spLocks/>
        </xdr:cNvSpPr>
      </xdr:nvSpPr>
      <xdr:spPr>
        <a:xfrm flipH="1">
          <a:off x="4343400" y="4019550"/>
          <a:ext cx="114300"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2219325</xdr:colOff>
      <xdr:row>26</xdr:row>
      <xdr:rowOff>114300</xdr:rowOff>
    </xdr:from>
    <xdr:to>
      <xdr:col>4</xdr:col>
      <xdr:colOff>9525</xdr:colOff>
      <xdr:row>26</xdr:row>
      <xdr:rowOff>114300</xdr:rowOff>
    </xdr:to>
    <xdr:sp>
      <xdr:nvSpPr>
        <xdr:cNvPr id="3" name="Straight Arrow Connector 3"/>
        <xdr:cNvSpPr>
          <a:spLocks/>
        </xdr:cNvSpPr>
      </xdr:nvSpPr>
      <xdr:spPr>
        <a:xfrm>
          <a:off x="3486150" y="5143500"/>
          <a:ext cx="123825" cy="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egonchildsupport.gov/employers/withholding_faqs.shtml" TargetMode="External" /><Relationship Id="rId2" Type="http://schemas.openxmlformats.org/officeDocument/2006/relationships/hyperlink" Target="http://www.oregonchildsupport.gov/"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rcweb.sos.state.or.us/pages/rules/oars_100/oar_137/_tables_137/137-060-0360%20630.pdf" TargetMode="External" /><Relationship Id="rId2" Type="http://schemas.openxmlformats.org/officeDocument/2006/relationships/hyperlink" Target="http://www.leg.state.or.us/11reg/measures/hb2600.dir/hb2682.en.html" TargetMode="External" /><Relationship Id="rId3" Type="http://schemas.openxmlformats.org/officeDocument/2006/relationships/hyperlink" Target="http://www.oregonlegislature.gov/bills_laws/lawsstatutes/2013orLaw0597.pdf" TargetMode="External" /><Relationship Id="rId4" Type="http://schemas.openxmlformats.org/officeDocument/2006/relationships/hyperlink" Target="http://www.leg.state.or.us/ors/018.html" TargetMode="External" /><Relationship Id="rId5" Type="http://schemas.openxmlformats.org/officeDocument/2006/relationships/hyperlink" Target="https://www.oregonlegislature.gov/bills_laws/lawsstatutes/2011ors018.html" TargetMode="Externa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l.gov/whd/regs/compliance/whdfs30.pdf" TargetMode="External" /><Relationship Id="rId2" Type="http://schemas.openxmlformats.org/officeDocument/2006/relationships/hyperlink" Target="http://www.gpo.gov/fdsys/pkg/CFR-2011-title31-vol2/pdf/CFR-2011-title31-vol2-part285.pdf" TargetMode="External" /><Relationship Id="rId3" Type="http://schemas.openxmlformats.org/officeDocument/2006/relationships/hyperlink" Target="http://www2.ed.gov/offices/OSFAP/DCS/awg.employers.guide.html" TargetMode="External" /><Relationship Id="rId4" Type="http://schemas.openxmlformats.org/officeDocument/2006/relationships/hyperlink" Target="https://www.myeddebt.com/borrower/wageGarnishmentEmployerSectionsNavigate" TargetMode="External" /><Relationship Id="rId5" Type="http://schemas.openxmlformats.org/officeDocument/2006/relationships/hyperlink" Target="mailto:fsa.awg@ed.gov" TargetMode="External" /><Relationship Id="rId6" Type="http://schemas.openxmlformats.org/officeDocument/2006/relationships/hyperlink" Target="http://www.gpo.gov/fdsys/pkg/CFR-2011-title31-vol2/pdf/CFR-2011-title31-vol2-part285.pdf" TargetMode="External" /><Relationship Id="rId7" Type="http://schemas.openxmlformats.org/officeDocument/2006/relationships/drawing" Target="../drawings/drawing3.x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oj.state.or.us/oregonians/garnishment.shtml" TargetMode="External" /><Relationship Id="rId2" Type="http://schemas.openxmlformats.org/officeDocument/2006/relationships/hyperlink" Target="http://www.doj.state.or.us/oregonians/doc/OAR_137-060-0260.doc" TargetMode="External" /><Relationship Id="rId3" Type="http://schemas.openxmlformats.org/officeDocument/2006/relationships/hyperlink" Target="http://arcweb.sos.state.or.us/pages/rules/oars_100/oar_150/150_018.html" TargetMode="External" /><Relationship Id="rId4" Type="http://schemas.openxmlformats.org/officeDocument/2006/relationships/hyperlink" Target="http://www.leg.state.or.us/ors/018.html" TargetMode="External" /><Relationship Id="rId5" Type="http://schemas.openxmlformats.org/officeDocument/2006/relationships/hyperlink" Target="https://www.oregonlegislature.gov/bills_laws/lawsstatutes/2011ors018.html" TargetMode="External" /><Relationship Id="rId6" Type="http://schemas.openxmlformats.org/officeDocument/2006/relationships/drawing" Target="../drawings/drawing4.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W53"/>
  <sheetViews>
    <sheetView zoomScalePageLayoutView="0" workbookViewId="0" topLeftCell="A1">
      <selection activeCell="D4" sqref="D4:Q4"/>
    </sheetView>
  </sheetViews>
  <sheetFormatPr defaultColWidth="9.140625" defaultRowHeight="12.75"/>
  <cols>
    <col min="1" max="1" width="8.7109375" style="0" customWidth="1"/>
    <col min="2" max="3" width="0.9921875" style="0" customWidth="1"/>
    <col min="4" max="16" width="8.421875" style="0" customWidth="1"/>
    <col min="17" max="17" width="3.8515625" style="0" customWidth="1"/>
    <col min="18" max="19" width="0.9921875" style="0" customWidth="1"/>
  </cols>
  <sheetData>
    <row r="1" ht="9" customHeight="1"/>
    <row r="2" spans="2:19" ht="5.25" customHeight="1">
      <c r="B2" s="256"/>
      <c r="C2" s="257"/>
      <c r="D2" s="257"/>
      <c r="E2" s="257"/>
      <c r="F2" s="257"/>
      <c r="G2" s="257"/>
      <c r="H2" s="257"/>
      <c r="I2" s="257"/>
      <c r="J2" s="257"/>
      <c r="K2" s="257"/>
      <c r="L2" s="257"/>
      <c r="M2" s="257"/>
      <c r="N2" s="257"/>
      <c r="O2" s="257"/>
      <c r="P2" s="257"/>
      <c r="Q2" s="257"/>
      <c r="R2" s="257"/>
      <c r="S2" s="258"/>
    </row>
    <row r="3" spans="2:19" ht="5.25" customHeight="1">
      <c r="B3" s="268"/>
      <c r="C3" s="260"/>
      <c r="D3" s="261"/>
      <c r="E3" s="261"/>
      <c r="F3" s="261"/>
      <c r="G3" s="261"/>
      <c r="H3" s="261"/>
      <c r="I3" s="261"/>
      <c r="J3" s="261"/>
      <c r="K3" s="261"/>
      <c r="L3" s="261"/>
      <c r="M3" s="261"/>
      <c r="N3" s="261"/>
      <c r="O3" s="261"/>
      <c r="P3" s="261"/>
      <c r="Q3" s="261"/>
      <c r="R3" s="262"/>
      <c r="S3" s="267"/>
    </row>
    <row r="4" spans="2:19" ht="24.75" customHeight="1">
      <c r="B4" s="268"/>
      <c r="C4" s="61"/>
      <c r="D4" s="248" t="s">
        <v>94</v>
      </c>
      <c r="E4" s="248"/>
      <c r="F4" s="248"/>
      <c r="G4" s="248"/>
      <c r="H4" s="248"/>
      <c r="I4" s="248"/>
      <c r="J4" s="248"/>
      <c r="K4" s="248"/>
      <c r="L4" s="248"/>
      <c r="M4" s="248"/>
      <c r="N4" s="248"/>
      <c r="O4" s="248"/>
      <c r="P4" s="248"/>
      <c r="Q4" s="248"/>
      <c r="R4" s="62"/>
      <c r="S4" s="267"/>
    </row>
    <row r="5" spans="2:19" ht="15" customHeight="1">
      <c r="B5" s="268"/>
      <c r="C5" s="61"/>
      <c r="D5" s="63"/>
      <c r="E5" s="63"/>
      <c r="F5" s="63"/>
      <c r="G5" s="63"/>
      <c r="H5" s="63"/>
      <c r="I5" s="63"/>
      <c r="J5" s="63"/>
      <c r="K5" s="63"/>
      <c r="L5" s="63"/>
      <c r="M5" s="63"/>
      <c r="N5" s="63"/>
      <c r="O5" s="63"/>
      <c r="P5" s="63"/>
      <c r="Q5" s="63"/>
      <c r="R5" s="62"/>
      <c r="S5" s="267"/>
    </row>
    <row r="6" spans="2:19" ht="15" customHeight="1">
      <c r="B6" s="268"/>
      <c r="C6" s="254"/>
      <c r="D6" s="253" t="s">
        <v>91</v>
      </c>
      <c r="E6" s="253"/>
      <c r="F6" s="253"/>
      <c r="G6" s="253"/>
      <c r="H6" s="253"/>
      <c r="I6" s="253"/>
      <c r="J6" s="253"/>
      <c r="K6" s="253"/>
      <c r="L6" s="253"/>
      <c r="M6" s="253"/>
      <c r="N6" s="253"/>
      <c r="O6" s="253"/>
      <c r="P6" s="253"/>
      <c r="Q6" s="253"/>
      <c r="R6" s="263"/>
      <c r="S6" s="267"/>
    </row>
    <row r="7" spans="2:19" ht="15" customHeight="1">
      <c r="B7" s="268"/>
      <c r="C7" s="254"/>
      <c r="D7" s="253"/>
      <c r="E7" s="253"/>
      <c r="F7" s="253"/>
      <c r="G7" s="253"/>
      <c r="H7" s="253"/>
      <c r="I7" s="253"/>
      <c r="J7" s="253"/>
      <c r="K7" s="253"/>
      <c r="L7" s="253"/>
      <c r="M7" s="253"/>
      <c r="N7" s="253"/>
      <c r="O7" s="253"/>
      <c r="P7" s="253"/>
      <c r="Q7" s="253"/>
      <c r="R7" s="263"/>
      <c r="S7" s="267"/>
    </row>
    <row r="8" spans="2:19" ht="15" customHeight="1">
      <c r="B8" s="268"/>
      <c r="C8" s="254"/>
      <c r="D8" s="253"/>
      <c r="E8" s="253"/>
      <c r="F8" s="253"/>
      <c r="G8" s="253"/>
      <c r="H8" s="253"/>
      <c r="I8" s="253"/>
      <c r="J8" s="253"/>
      <c r="K8" s="253"/>
      <c r="L8" s="253"/>
      <c r="M8" s="253"/>
      <c r="N8" s="253"/>
      <c r="O8" s="253"/>
      <c r="P8" s="253"/>
      <c r="Q8" s="253"/>
      <c r="R8" s="263"/>
      <c r="S8" s="267"/>
    </row>
    <row r="9" spans="2:19" ht="15" customHeight="1">
      <c r="B9" s="268"/>
      <c r="C9" s="254"/>
      <c r="D9" s="253"/>
      <c r="E9" s="253"/>
      <c r="F9" s="253"/>
      <c r="G9" s="253"/>
      <c r="H9" s="253"/>
      <c r="I9" s="253"/>
      <c r="J9" s="253"/>
      <c r="K9" s="253"/>
      <c r="L9" s="253"/>
      <c r="M9" s="253"/>
      <c r="N9" s="253"/>
      <c r="O9" s="253"/>
      <c r="P9" s="253"/>
      <c r="Q9" s="253"/>
      <c r="R9" s="263"/>
      <c r="S9" s="267"/>
    </row>
    <row r="10" spans="2:19" ht="15" customHeight="1">
      <c r="B10" s="268"/>
      <c r="C10" s="254"/>
      <c r="D10" s="253"/>
      <c r="E10" s="253"/>
      <c r="F10" s="253"/>
      <c r="G10" s="253"/>
      <c r="H10" s="253"/>
      <c r="I10" s="253"/>
      <c r="J10" s="253"/>
      <c r="K10" s="253"/>
      <c r="L10" s="253"/>
      <c r="M10" s="253"/>
      <c r="N10" s="253"/>
      <c r="O10" s="253"/>
      <c r="P10" s="253"/>
      <c r="Q10" s="253"/>
      <c r="R10" s="263"/>
      <c r="S10" s="267"/>
    </row>
    <row r="11" spans="2:19" ht="15" customHeight="1">
      <c r="B11" s="268"/>
      <c r="C11" s="254"/>
      <c r="D11" s="253"/>
      <c r="E11" s="253"/>
      <c r="F11" s="253"/>
      <c r="G11" s="253"/>
      <c r="H11" s="253"/>
      <c r="I11" s="253"/>
      <c r="J11" s="253"/>
      <c r="K11" s="253"/>
      <c r="L11" s="253"/>
      <c r="M11" s="253"/>
      <c r="N11" s="253"/>
      <c r="O11" s="253"/>
      <c r="P11" s="253"/>
      <c r="Q11" s="253"/>
      <c r="R11" s="263"/>
      <c r="S11" s="267"/>
    </row>
    <row r="12" spans="2:23" ht="15" customHeight="1">
      <c r="B12" s="268"/>
      <c r="C12" s="254"/>
      <c r="D12" s="253"/>
      <c r="E12" s="253"/>
      <c r="F12" s="253"/>
      <c r="G12" s="253"/>
      <c r="H12" s="253"/>
      <c r="I12" s="253"/>
      <c r="J12" s="253"/>
      <c r="K12" s="253"/>
      <c r="L12" s="253"/>
      <c r="M12" s="253"/>
      <c r="N12" s="253"/>
      <c r="O12" s="253"/>
      <c r="P12" s="253"/>
      <c r="Q12" s="253"/>
      <c r="R12" s="263"/>
      <c r="S12" s="267"/>
      <c r="T12" s="7"/>
      <c r="U12" s="7"/>
      <c r="V12" s="7"/>
      <c r="W12" s="7"/>
    </row>
    <row r="13" spans="2:23" ht="15">
      <c r="B13" s="268"/>
      <c r="C13" s="254"/>
      <c r="D13" s="253"/>
      <c r="E13" s="253"/>
      <c r="F13" s="253"/>
      <c r="G13" s="253"/>
      <c r="H13" s="253"/>
      <c r="I13" s="253"/>
      <c r="J13" s="253"/>
      <c r="K13" s="253"/>
      <c r="L13" s="253"/>
      <c r="M13" s="253"/>
      <c r="N13" s="253"/>
      <c r="O13" s="253"/>
      <c r="P13" s="253"/>
      <c r="Q13" s="253"/>
      <c r="R13" s="263"/>
      <c r="S13" s="267"/>
      <c r="T13" s="7"/>
      <c r="U13" s="7"/>
      <c r="V13" s="7"/>
      <c r="W13" s="7"/>
    </row>
    <row r="14" spans="2:23" ht="15.75" customHeight="1">
      <c r="B14" s="268"/>
      <c r="C14" s="254"/>
      <c r="D14" s="269"/>
      <c r="E14" s="269"/>
      <c r="F14" s="269"/>
      <c r="G14" s="269"/>
      <c r="H14" s="269"/>
      <c r="I14" s="269"/>
      <c r="J14" s="269"/>
      <c r="K14" s="269"/>
      <c r="L14" s="269"/>
      <c r="M14" s="269"/>
      <c r="N14" s="269"/>
      <c r="O14" s="269"/>
      <c r="P14" s="269"/>
      <c r="Q14" s="269"/>
      <c r="R14" s="263"/>
      <c r="S14" s="267"/>
      <c r="T14" s="9"/>
      <c r="U14" s="9"/>
      <c r="V14" s="9"/>
      <c r="W14" s="9"/>
    </row>
    <row r="15" spans="2:23" ht="15.75" customHeight="1">
      <c r="B15" s="268"/>
      <c r="C15" s="254"/>
      <c r="D15" s="259" t="s">
        <v>92</v>
      </c>
      <c r="E15" s="259"/>
      <c r="F15" s="259"/>
      <c r="G15" s="259"/>
      <c r="H15" s="259"/>
      <c r="I15" s="259"/>
      <c r="J15" s="259"/>
      <c r="K15" s="259"/>
      <c r="L15" s="259"/>
      <c r="M15" s="259"/>
      <c r="N15" s="259"/>
      <c r="O15" s="259"/>
      <c r="P15" s="259"/>
      <c r="Q15" s="259"/>
      <c r="R15" s="263"/>
      <c r="S15" s="267"/>
      <c r="T15" s="9"/>
      <c r="U15" s="9"/>
      <c r="V15" s="9"/>
      <c r="W15" s="9"/>
    </row>
    <row r="16" spans="2:23" ht="15.75" customHeight="1">
      <c r="B16" s="268"/>
      <c r="C16" s="254"/>
      <c r="D16" s="259"/>
      <c r="E16" s="259"/>
      <c r="F16" s="259"/>
      <c r="G16" s="259"/>
      <c r="H16" s="259"/>
      <c r="I16" s="259"/>
      <c r="J16" s="259"/>
      <c r="K16" s="259"/>
      <c r="L16" s="259"/>
      <c r="M16" s="259"/>
      <c r="N16" s="259"/>
      <c r="O16" s="259"/>
      <c r="P16" s="259"/>
      <c r="Q16" s="259"/>
      <c r="R16" s="263"/>
      <c r="S16" s="267"/>
      <c r="T16" s="9"/>
      <c r="U16" s="9"/>
      <c r="V16" s="9"/>
      <c r="W16" s="9"/>
    </row>
    <row r="17" spans="2:19" ht="15.75">
      <c r="B17" s="268"/>
      <c r="C17" s="254"/>
      <c r="D17" s="270"/>
      <c r="E17" s="270"/>
      <c r="F17" s="270"/>
      <c r="G17" s="270"/>
      <c r="H17" s="270"/>
      <c r="I17" s="270"/>
      <c r="J17" s="270"/>
      <c r="K17" s="270"/>
      <c r="L17" s="270"/>
      <c r="M17" s="270"/>
      <c r="N17" s="270"/>
      <c r="O17" s="270"/>
      <c r="P17" s="270"/>
      <c r="Q17" s="270"/>
      <c r="R17" s="263"/>
      <c r="S17" s="267"/>
    </row>
    <row r="18" spans="2:19" ht="15.75">
      <c r="B18" s="268"/>
      <c r="C18" s="254"/>
      <c r="D18" s="251" t="s">
        <v>93</v>
      </c>
      <c r="E18" s="251"/>
      <c r="F18" s="251"/>
      <c r="G18" s="251"/>
      <c r="H18" s="251"/>
      <c r="I18" s="251"/>
      <c r="J18" s="251"/>
      <c r="K18" s="251"/>
      <c r="L18" s="251"/>
      <c r="M18" s="251"/>
      <c r="N18" s="251"/>
      <c r="O18" s="251"/>
      <c r="P18" s="251"/>
      <c r="Q18" s="251"/>
      <c r="R18" s="263"/>
      <c r="S18" s="267"/>
    </row>
    <row r="19" spans="2:19" ht="15.75">
      <c r="B19" s="268"/>
      <c r="C19" s="254"/>
      <c r="D19" s="249" t="s">
        <v>115</v>
      </c>
      <c r="E19" s="249"/>
      <c r="F19" s="249"/>
      <c r="G19" s="249"/>
      <c r="H19" s="249"/>
      <c r="I19" s="249"/>
      <c r="J19" s="249"/>
      <c r="K19" s="249"/>
      <c r="L19" s="249"/>
      <c r="M19" s="249"/>
      <c r="N19" s="249"/>
      <c r="O19" s="249"/>
      <c r="P19" s="249"/>
      <c r="Q19" s="249"/>
      <c r="R19" s="263"/>
      <c r="S19" s="267"/>
    </row>
    <row r="20" spans="2:19" ht="15.75">
      <c r="B20" s="268"/>
      <c r="C20" s="254"/>
      <c r="D20" s="249" t="s">
        <v>35</v>
      </c>
      <c r="E20" s="249"/>
      <c r="F20" s="249"/>
      <c r="G20" s="249"/>
      <c r="H20" s="249"/>
      <c r="I20" s="249"/>
      <c r="J20" s="249"/>
      <c r="K20" s="249"/>
      <c r="L20" s="249"/>
      <c r="M20" s="249"/>
      <c r="N20" s="249"/>
      <c r="O20" s="249"/>
      <c r="P20" s="249"/>
      <c r="Q20" s="249"/>
      <c r="R20" s="263"/>
      <c r="S20" s="267"/>
    </row>
    <row r="21" spans="2:19" ht="15.75">
      <c r="B21" s="268"/>
      <c r="C21" s="254"/>
      <c r="D21" s="249" t="s">
        <v>36</v>
      </c>
      <c r="E21" s="249"/>
      <c r="F21" s="249"/>
      <c r="G21" s="249"/>
      <c r="H21" s="249"/>
      <c r="I21" s="249"/>
      <c r="J21" s="249"/>
      <c r="K21" s="249"/>
      <c r="L21" s="249"/>
      <c r="M21" s="249"/>
      <c r="N21" s="249"/>
      <c r="O21" s="249"/>
      <c r="P21" s="249"/>
      <c r="Q21" s="249"/>
      <c r="R21" s="263"/>
      <c r="S21" s="267"/>
    </row>
    <row r="22" spans="2:19" ht="15.75">
      <c r="B22" s="268"/>
      <c r="C22" s="254"/>
      <c r="D22" s="249" t="s">
        <v>37</v>
      </c>
      <c r="E22" s="249"/>
      <c r="F22" s="249"/>
      <c r="G22" s="249"/>
      <c r="H22" s="249"/>
      <c r="I22" s="249"/>
      <c r="J22" s="249"/>
      <c r="K22" s="249"/>
      <c r="L22" s="249"/>
      <c r="M22" s="249"/>
      <c r="N22" s="249"/>
      <c r="O22" s="249"/>
      <c r="P22" s="249"/>
      <c r="Q22" s="249"/>
      <c r="R22" s="263"/>
      <c r="S22" s="267"/>
    </row>
    <row r="23" spans="2:19" ht="15" customHeight="1">
      <c r="B23" s="268"/>
      <c r="C23" s="254"/>
      <c r="D23" s="250" t="s">
        <v>38</v>
      </c>
      <c r="E23" s="250"/>
      <c r="F23" s="250"/>
      <c r="G23" s="250"/>
      <c r="H23" s="250"/>
      <c r="I23" s="250"/>
      <c r="J23" s="250"/>
      <c r="K23" s="250"/>
      <c r="L23" s="250"/>
      <c r="M23" s="250"/>
      <c r="N23" s="250"/>
      <c r="O23" s="250"/>
      <c r="P23" s="250"/>
      <c r="Q23" s="250"/>
      <c r="R23" s="263"/>
      <c r="S23" s="267"/>
    </row>
    <row r="24" spans="2:19" ht="15" customHeight="1">
      <c r="B24" s="268"/>
      <c r="C24" s="254"/>
      <c r="D24" s="250"/>
      <c r="E24" s="250"/>
      <c r="F24" s="250"/>
      <c r="G24" s="250"/>
      <c r="H24" s="250"/>
      <c r="I24" s="250"/>
      <c r="J24" s="250"/>
      <c r="K24" s="250"/>
      <c r="L24" s="250"/>
      <c r="M24" s="250"/>
      <c r="N24" s="250"/>
      <c r="O24" s="250"/>
      <c r="P24" s="250"/>
      <c r="Q24" s="250"/>
      <c r="R24" s="263"/>
      <c r="S24" s="267"/>
    </row>
    <row r="25" spans="2:19" ht="14.25" customHeight="1">
      <c r="B25" s="268"/>
      <c r="C25" s="254"/>
      <c r="D25" s="250" t="s">
        <v>39</v>
      </c>
      <c r="E25" s="250"/>
      <c r="F25" s="250"/>
      <c r="G25" s="250"/>
      <c r="H25" s="250"/>
      <c r="I25" s="250"/>
      <c r="J25" s="250"/>
      <c r="K25" s="250"/>
      <c r="L25" s="250"/>
      <c r="M25" s="250"/>
      <c r="N25" s="250"/>
      <c r="O25" s="250"/>
      <c r="P25" s="250"/>
      <c r="Q25" s="250"/>
      <c r="R25" s="263"/>
      <c r="S25" s="267"/>
    </row>
    <row r="26" spans="2:19" ht="14.25" customHeight="1">
      <c r="B26" s="268"/>
      <c r="C26" s="254"/>
      <c r="D26" s="250"/>
      <c r="E26" s="250"/>
      <c r="F26" s="250"/>
      <c r="G26" s="250"/>
      <c r="H26" s="250"/>
      <c r="I26" s="250"/>
      <c r="J26" s="250"/>
      <c r="K26" s="250"/>
      <c r="L26" s="250"/>
      <c r="M26" s="250"/>
      <c r="N26" s="250"/>
      <c r="O26" s="250"/>
      <c r="P26" s="250"/>
      <c r="Q26" s="250"/>
      <c r="R26" s="263"/>
      <c r="S26" s="267"/>
    </row>
    <row r="27" spans="2:19" ht="15" customHeight="1">
      <c r="B27" s="268"/>
      <c r="C27" s="254"/>
      <c r="D27" s="250" t="s">
        <v>40</v>
      </c>
      <c r="E27" s="250"/>
      <c r="F27" s="250"/>
      <c r="G27" s="250"/>
      <c r="H27" s="250"/>
      <c r="I27" s="250"/>
      <c r="J27" s="250"/>
      <c r="K27" s="250"/>
      <c r="L27" s="250"/>
      <c r="M27" s="250"/>
      <c r="N27" s="250"/>
      <c r="O27" s="250"/>
      <c r="P27" s="250"/>
      <c r="Q27" s="250"/>
      <c r="R27" s="263"/>
      <c r="S27" s="267"/>
    </row>
    <row r="28" spans="2:19" ht="15" customHeight="1">
      <c r="B28" s="268"/>
      <c r="C28" s="254"/>
      <c r="D28" s="250"/>
      <c r="E28" s="250"/>
      <c r="F28" s="250"/>
      <c r="G28" s="250"/>
      <c r="H28" s="250"/>
      <c r="I28" s="250"/>
      <c r="J28" s="250"/>
      <c r="K28" s="250"/>
      <c r="L28" s="250"/>
      <c r="M28" s="250"/>
      <c r="N28" s="250"/>
      <c r="O28" s="250"/>
      <c r="P28" s="250"/>
      <c r="Q28" s="250"/>
      <c r="R28" s="263"/>
      <c r="S28" s="267"/>
    </row>
    <row r="29" spans="2:19" ht="15.75">
      <c r="B29" s="268"/>
      <c r="C29" s="254"/>
      <c r="D29" s="249" t="s">
        <v>41</v>
      </c>
      <c r="E29" s="249"/>
      <c r="F29" s="249"/>
      <c r="G29" s="249"/>
      <c r="H29" s="249"/>
      <c r="I29" s="249"/>
      <c r="J29" s="249"/>
      <c r="K29" s="249"/>
      <c r="L29" s="249"/>
      <c r="M29" s="249"/>
      <c r="N29" s="249"/>
      <c r="O29" s="249"/>
      <c r="P29" s="249"/>
      <c r="Q29" s="249"/>
      <c r="R29" s="263"/>
      <c r="S29" s="267"/>
    </row>
    <row r="30" spans="2:19" ht="15.75">
      <c r="B30" s="268"/>
      <c r="C30" s="254"/>
      <c r="D30" s="249" t="s">
        <v>42</v>
      </c>
      <c r="E30" s="249"/>
      <c r="F30" s="249"/>
      <c r="G30" s="249"/>
      <c r="H30" s="249"/>
      <c r="I30" s="249"/>
      <c r="J30" s="249"/>
      <c r="K30" s="249"/>
      <c r="L30" s="249"/>
      <c r="M30" s="249"/>
      <c r="N30" s="249"/>
      <c r="O30" s="249"/>
      <c r="P30" s="249"/>
      <c r="Q30" s="249"/>
      <c r="R30" s="263"/>
      <c r="S30" s="267"/>
    </row>
    <row r="31" spans="2:19" ht="16.5" customHeight="1">
      <c r="B31" s="268"/>
      <c r="C31" s="254"/>
      <c r="D31" s="250" t="s">
        <v>43</v>
      </c>
      <c r="E31" s="250"/>
      <c r="F31" s="250"/>
      <c r="G31" s="250"/>
      <c r="H31" s="250"/>
      <c r="I31" s="250"/>
      <c r="J31" s="250"/>
      <c r="K31" s="250"/>
      <c r="L31" s="250"/>
      <c r="M31" s="250"/>
      <c r="N31" s="250"/>
      <c r="O31" s="250"/>
      <c r="P31" s="250"/>
      <c r="Q31" s="250"/>
      <c r="R31" s="263"/>
      <c r="S31" s="267"/>
    </row>
    <row r="32" spans="2:19" ht="16.5" customHeight="1">
      <c r="B32" s="268"/>
      <c r="C32" s="254"/>
      <c r="D32" s="250"/>
      <c r="E32" s="250"/>
      <c r="F32" s="250"/>
      <c r="G32" s="250"/>
      <c r="H32" s="250"/>
      <c r="I32" s="250"/>
      <c r="J32" s="250"/>
      <c r="K32" s="250"/>
      <c r="L32" s="250"/>
      <c r="M32" s="250"/>
      <c r="N32" s="250"/>
      <c r="O32" s="250"/>
      <c r="P32" s="250"/>
      <c r="Q32" s="250"/>
      <c r="R32" s="263"/>
      <c r="S32" s="267"/>
    </row>
    <row r="33" spans="2:19" ht="16.5" customHeight="1">
      <c r="B33" s="268"/>
      <c r="C33" s="254"/>
      <c r="D33" s="250"/>
      <c r="E33" s="250"/>
      <c r="F33" s="250"/>
      <c r="G33" s="250"/>
      <c r="H33" s="250"/>
      <c r="I33" s="250"/>
      <c r="J33" s="250"/>
      <c r="K33" s="250"/>
      <c r="L33" s="250"/>
      <c r="M33" s="250"/>
      <c r="N33" s="250"/>
      <c r="O33" s="250"/>
      <c r="P33" s="250"/>
      <c r="Q33" s="250"/>
      <c r="R33" s="263"/>
      <c r="S33" s="267"/>
    </row>
    <row r="34" spans="2:19" ht="15.75" customHeight="1">
      <c r="B34" s="268"/>
      <c r="C34" s="254"/>
      <c r="D34" s="250" t="s">
        <v>116</v>
      </c>
      <c r="E34" s="250"/>
      <c r="F34" s="250"/>
      <c r="G34" s="250"/>
      <c r="H34" s="250"/>
      <c r="I34" s="250"/>
      <c r="J34" s="250"/>
      <c r="K34" s="250"/>
      <c r="L34" s="250"/>
      <c r="M34" s="250"/>
      <c r="N34" s="250"/>
      <c r="O34" s="250"/>
      <c r="P34" s="250"/>
      <c r="Q34" s="250"/>
      <c r="R34" s="263"/>
      <c r="S34" s="267"/>
    </row>
    <row r="35" spans="2:19" ht="15.75" customHeight="1">
      <c r="B35" s="268"/>
      <c r="C35" s="254"/>
      <c r="D35" s="250"/>
      <c r="E35" s="250"/>
      <c r="F35" s="250"/>
      <c r="G35" s="250"/>
      <c r="H35" s="250"/>
      <c r="I35" s="250"/>
      <c r="J35" s="250"/>
      <c r="K35" s="250"/>
      <c r="L35" s="250"/>
      <c r="M35" s="250"/>
      <c r="N35" s="250"/>
      <c r="O35" s="250"/>
      <c r="P35" s="250"/>
      <c r="Q35" s="250"/>
      <c r="R35" s="263"/>
      <c r="S35" s="267"/>
    </row>
    <row r="36" spans="2:19" ht="15.75">
      <c r="B36" s="268"/>
      <c r="C36" s="254"/>
      <c r="D36" s="255"/>
      <c r="E36" s="271" t="s">
        <v>44</v>
      </c>
      <c r="F36" s="271"/>
      <c r="G36" s="271"/>
      <c r="H36" s="271"/>
      <c r="I36" s="271"/>
      <c r="J36" s="271"/>
      <c r="K36" s="271"/>
      <c r="L36" s="271"/>
      <c r="M36" s="271"/>
      <c r="N36" s="271"/>
      <c r="O36" s="271"/>
      <c r="P36" s="271"/>
      <c r="Q36" s="271"/>
      <c r="R36" s="263"/>
      <c r="S36" s="267"/>
    </row>
    <row r="37" spans="2:19" s="2" customFormat="1" ht="15.75" customHeight="1">
      <c r="B37" s="268"/>
      <c r="C37" s="254"/>
      <c r="D37" s="255"/>
      <c r="E37" s="252" t="s">
        <v>45</v>
      </c>
      <c r="F37" s="252"/>
      <c r="G37" s="252"/>
      <c r="H37" s="252"/>
      <c r="I37" s="252"/>
      <c r="J37" s="252"/>
      <c r="K37" s="252"/>
      <c r="L37" s="252"/>
      <c r="M37" s="252"/>
      <c r="N37" s="252"/>
      <c r="O37" s="252"/>
      <c r="P37" s="252"/>
      <c r="Q37" s="252"/>
      <c r="R37" s="263"/>
      <c r="S37" s="267"/>
    </row>
    <row r="38" spans="2:19" s="2" customFormat="1" ht="15.75" customHeight="1">
      <c r="B38" s="268"/>
      <c r="C38" s="254"/>
      <c r="D38" s="255"/>
      <c r="E38" s="252"/>
      <c r="F38" s="252"/>
      <c r="G38" s="252"/>
      <c r="H38" s="252"/>
      <c r="I38" s="252"/>
      <c r="J38" s="252"/>
      <c r="K38" s="252"/>
      <c r="L38" s="252"/>
      <c r="M38" s="252"/>
      <c r="N38" s="252"/>
      <c r="O38" s="252"/>
      <c r="P38" s="252"/>
      <c r="Q38" s="252"/>
      <c r="R38" s="263"/>
      <c r="S38" s="267"/>
    </row>
    <row r="39" spans="2:19" s="2" customFormat="1" ht="15.75" customHeight="1">
      <c r="B39" s="268"/>
      <c r="C39" s="254"/>
      <c r="D39" s="255"/>
      <c r="E39" s="252"/>
      <c r="F39" s="252"/>
      <c r="G39" s="252"/>
      <c r="H39" s="252"/>
      <c r="I39" s="252"/>
      <c r="J39" s="252"/>
      <c r="K39" s="252"/>
      <c r="L39" s="252"/>
      <c r="M39" s="252"/>
      <c r="N39" s="252"/>
      <c r="O39" s="252"/>
      <c r="P39" s="252"/>
      <c r="Q39" s="252"/>
      <c r="R39" s="263"/>
      <c r="S39" s="267"/>
    </row>
    <row r="40" spans="2:19" s="47" customFormat="1" ht="15.75" customHeight="1">
      <c r="B40" s="268"/>
      <c r="C40" s="254"/>
      <c r="D40" s="255"/>
      <c r="E40" s="252" t="s">
        <v>46</v>
      </c>
      <c r="F40" s="252"/>
      <c r="G40" s="252"/>
      <c r="H40" s="252"/>
      <c r="I40" s="252"/>
      <c r="J40" s="252"/>
      <c r="K40" s="252"/>
      <c r="L40" s="252"/>
      <c r="M40" s="252"/>
      <c r="N40" s="252"/>
      <c r="O40" s="252"/>
      <c r="P40" s="252"/>
      <c r="Q40" s="252"/>
      <c r="R40" s="263"/>
      <c r="S40" s="267"/>
    </row>
    <row r="41" spans="2:19" s="47" customFormat="1" ht="15.75" customHeight="1">
      <c r="B41" s="268"/>
      <c r="C41" s="254"/>
      <c r="D41" s="255"/>
      <c r="E41" s="252"/>
      <c r="F41" s="252"/>
      <c r="G41" s="252"/>
      <c r="H41" s="252"/>
      <c r="I41" s="252"/>
      <c r="J41" s="252"/>
      <c r="K41" s="252"/>
      <c r="L41" s="252"/>
      <c r="M41" s="252"/>
      <c r="N41" s="252"/>
      <c r="O41" s="252"/>
      <c r="P41" s="252"/>
      <c r="Q41" s="252"/>
      <c r="R41" s="263"/>
      <c r="S41" s="267"/>
    </row>
    <row r="42" spans="2:19" s="2" customFormat="1" ht="15.75" customHeight="1">
      <c r="B42" s="268"/>
      <c r="C42" s="254"/>
      <c r="D42" s="252" t="s">
        <v>47</v>
      </c>
      <c r="E42" s="252"/>
      <c r="F42" s="252"/>
      <c r="G42" s="252"/>
      <c r="H42" s="252"/>
      <c r="I42" s="252"/>
      <c r="J42" s="252"/>
      <c r="K42" s="252"/>
      <c r="L42" s="252"/>
      <c r="M42" s="252"/>
      <c r="N42" s="252"/>
      <c r="O42" s="252"/>
      <c r="P42" s="252"/>
      <c r="Q42" s="252"/>
      <c r="R42" s="263"/>
      <c r="S42" s="267"/>
    </row>
    <row r="43" spans="2:19" s="2" customFormat="1" ht="15.75" customHeight="1">
      <c r="B43" s="268"/>
      <c r="C43" s="254"/>
      <c r="D43" s="252"/>
      <c r="E43" s="252"/>
      <c r="F43" s="252"/>
      <c r="G43" s="252"/>
      <c r="H43" s="252"/>
      <c r="I43" s="252"/>
      <c r="J43" s="252"/>
      <c r="K43" s="252"/>
      <c r="L43" s="252"/>
      <c r="M43" s="252"/>
      <c r="N43" s="252"/>
      <c r="O43" s="252"/>
      <c r="P43" s="252"/>
      <c r="Q43" s="252"/>
      <c r="R43" s="263"/>
      <c r="S43" s="267"/>
    </row>
    <row r="44" spans="2:19" s="2" customFormat="1" ht="15.75" customHeight="1">
      <c r="B44" s="268"/>
      <c r="C44" s="254"/>
      <c r="D44" s="250" t="s">
        <v>117</v>
      </c>
      <c r="E44" s="250"/>
      <c r="F44" s="250"/>
      <c r="G44" s="250"/>
      <c r="H44" s="250"/>
      <c r="I44" s="250"/>
      <c r="J44" s="250"/>
      <c r="K44" s="250"/>
      <c r="L44" s="250"/>
      <c r="M44" s="250"/>
      <c r="N44" s="250"/>
      <c r="O44" s="250"/>
      <c r="P44" s="250"/>
      <c r="Q44" s="250"/>
      <c r="R44" s="263"/>
      <c r="S44" s="267"/>
    </row>
    <row r="45" spans="2:19" s="2" customFormat="1" ht="15.75" customHeight="1">
      <c r="B45" s="268"/>
      <c r="C45" s="254"/>
      <c r="D45" s="250"/>
      <c r="E45" s="250"/>
      <c r="F45" s="250"/>
      <c r="G45" s="250"/>
      <c r="H45" s="250"/>
      <c r="I45" s="250"/>
      <c r="J45" s="250"/>
      <c r="K45" s="250"/>
      <c r="L45" s="250"/>
      <c r="M45" s="250"/>
      <c r="N45" s="250"/>
      <c r="O45" s="250"/>
      <c r="P45" s="250"/>
      <c r="Q45" s="250"/>
      <c r="R45" s="263"/>
      <c r="S45" s="267"/>
    </row>
    <row r="46" spans="2:19" ht="15.75" customHeight="1">
      <c r="B46" s="268"/>
      <c r="C46" s="254"/>
      <c r="D46" s="250"/>
      <c r="E46" s="250"/>
      <c r="F46" s="250"/>
      <c r="G46" s="250"/>
      <c r="H46" s="250"/>
      <c r="I46" s="250"/>
      <c r="J46" s="250"/>
      <c r="K46" s="250"/>
      <c r="L46" s="250"/>
      <c r="M46" s="250"/>
      <c r="N46" s="250"/>
      <c r="O46" s="250"/>
      <c r="P46" s="250"/>
      <c r="Q46" s="250"/>
      <c r="R46" s="263"/>
      <c r="S46" s="267"/>
    </row>
    <row r="47" spans="2:19" ht="15.75" customHeight="1">
      <c r="B47" s="268"/>
      <c r="C47" s="254"/>
      <c r="D47" s="250"/>
      <c r="E47" s="250"/>
      <c r="F47" s="250"/>
      <c r="G47" s="250"/>
      <c r="H47" s="250"/>
      <c r="I47" s="250"/>
      <c r="J47" s="250"/>
      <c r="K47" s="250"/>
      <c r="L47" s="250"/>
      <c r="M47" s="250"/>
      <c r="N47" s="250"/>
      <c r="O47" s="250"/>
      <c r="P47" s="250"/>
      <c r="Q47" s="250"/>
      <c r="R47" s="263"/>
      <c r="S47" s="267"/>
    </row>
    <row r="48" spans="2:19" ht="15.75" customHeight="1">
      <c r="B48" s="268"/>
      <c r="C48" s="254"/>
      <c r="D48" s="250"/>
      <c r="E48" s="250"/>
      <c r="F48" s="250"/>
      <c r="G48" s="250"/>
      <c r="H48" s="250"/>
      <c r="I48" s="250"/>
      <c r="J48" s="250"/>
      <c r="K48" s="250"/>
      <c r="L48" s="250"/>
      <c r="M48" s="250"/>
      <c r="N48" s="250"/>
      <c r="O48" s="250"/>
      <c r="P48" s="250"/>
      <c r="Q48" s="250"/>
      <c r="R48" s="263"/>
      <c r="S48" s="267"/>
    </row>
    <row r="49" spans="2:19" ht="5.25" customHeight="1">
      <c r="B49" s="268"/>
      <c r="C49" s="245"/>
      <c r="D49" s="246"/>
      <c r="E49" s="246"/>
      <c r="F49" s="246"/>
      <c r="G49" s="246"/>
      <c r="H49" s="246"/>
      <c r="I49" s="246"/>
      <c r="J49" s="246"/>
      <c r="K49" s="246"/>
      <c r="L49" s="246"/>
      <c r="M49" s="246"/>
      <c r="N49" s="246"/>
      <c r="O49" s="246"/>
      <c r="P49" s="246"/>
      <c r="Q49" s="246"/>
      <c r="R49" s="247"/>
      <c r="S49" s="267"/>
    </row>
    <row r="50" spans="2:19" ht="5.25" customHeight="1">
      <c r="B50" s="264"/>
      <c r="C50" s="265"/>
      <c r="D50" s="265"/>
      <c r="E50" s="265"/>
      <c r="F50" s="265"/>
      <c r="G50" s="265"/>
      <c r="H50" s="265"/>
      <c r="I50" s="265"/>
      <c r="J50" s="265"/>
      <c r="K50" s="265"/>
      <c r="L50" s="265"/>
      <c r="M50" s="265"/>
      <c r="N50" s="265"/>
      <c r="O50" s="265"/>
      <c r="P50" s="265"/>
      <c r="Q50" s="265"/>
      <c r="R50" s="265"/>
      <c r="S50" s="266"/>
    </row>
    <row r="53" ht="15">
      <c r="T53" s="8"/>
    </row>
    <row r="54" ht="12.75" customHeight="1"/>
    <row r="55" ht="12.75" customHeight="1"/>
    <row r="56" ht="12.75" customHeight="1"/>
    <row r="57" ht="20.25" customHeight="1"/>
    <row r="58" ht="20.25" customHeight="1"/>
    <row r="59" ht="20.25" customHeight="1"/>
  </sheetData>
  <sheetProtection password="CBED" sheet="1"/>
  <mergeCells count="31">
    <mergeCell ref="B50:S50"/>
    <mergeCell ref="S3:S49"/>
    <mergeCell ref="B3:B49"/>
    <mergeCell ref="D29:Q29"/>
    <mergeCell ref="D14:Q14"/>
    <mergeCell ref="D17:Q17"/>
    <mergeCell ref="E36:Q36"/>
    <mergeCell ref="B2:S2"/>
    <mergeCell ref="D15:Q16"/>
    <mergeCell ref="C3:R3"/>
    <mergeCell ref="R6:R48"/>
    <mergeCell ref="D31:Q33"/>
    <mergeCell ref="E37:Q39"/>
    <mergeCell ref="C6:C48"/>
    <mergeCell ref="D27:Q28"/>
    <mergeCell ref="D30:Q30"/>
    <mergeCell ref="D44:Q48"/>
    <mergeCell ref="D36:D41"/>
    <mergeCell ref="D19:Q19"/>
    <mergeCell ref="D22:Q22"/>
    <mergeCell ref="D34:Q35"/>
    <mergeCell ref="C49:R49"/>
    <mergeCell ref="D4:Q4"/>
    <mergeCell ref="D20:Q20"/>
    <mergeCell ref="D25:Q26"/>
    <mergeCell ref="D23:Q24"/>
    <mergeCell ref="D18:Q18"/>
    <mergeCell ref="D42:Q43"/>
    <mergeCell ref="D21:Q21"/>
    <mergeCell ref="E40:Q41"/>
    <mergeCell ref="D6:Q13"/>
  </mergeCells>
  <printOptions horizontalCentered="1"/>
  <pageMargins left="0.25" right="0.25" top="0.75" bottom="0.5" header="0.3" footer="0.3"/>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dimension ref="B2:O53"/>
  <sheetViews>
    <sheetView tabSelected="1" workbookViewId="0" topLeftCell="B1">
      <selection activeCell="C27" sqref="C27:I27"/>
    </sheetView>
  </sheetViews>
  <sheetFormatPr defaultColWidth="9.140625" defaultRowHeight="12.75"/>
  <cols>
    <col min="1" max="1" width="8.7109375" style="1" customWidth="1"/>
    <col min="2" max="2" width="0.9921875" style="1" customWidth="1"/>
    <col min="3" max="3" width="9.28125" style="1" customWidth="1"/>
    <col min="4" max="4" width="35.421875" style="1" customWidth="1"/>
    <col min="5" max="5" width="11.421875" style="1" customWidth="1"/>
    <col min="6" max="6" width="10.7109375" style="1" customWidth="1"/>
    <col min="7" max="7" width="7.28125" style="1" customWidth="1"/>
    <col min="8" max="8" width="7.57421875" style="1" customWidth="1"/>
    <col min="9" max="9" width="10.00390625" style="1" customWidth="1"/>
    <col min="10" max="10" width="0.9921875" style="1" customWidth="1"/>
    <col min="11" max="13" width="9.140625" style="1" customWidth="1"/>
    <col min="14" max="14" width="13.00390625" style="1" customWidth="1"/>
    <col min="15" max="16384" width="9.140625" style="1" customWidth="1"/>
  </cols>
  <sheetData>
    <row r="2" spans="2:10" ht="5.25" customHeight="1">
      <c r="B2" s="11"/>
      <c r="C2" s="12"/>
      <c r="D2" s="12"/>
      <c r="E2" s="12"/>
      <c r="F2" s="12"/>
      <c r="G2" s="12"/>
      <c r="H2" s="12"/>
      <c r="I2" s="12"/>
      <c r="J2" s="13"/>
    </row>
    <row r="3" spans="2:10" ht="15.75" customHeight="1">
      <c r="B3" s="14"/>
      <c r="C3" s="86"/>
      <c r="D3" s="87"/>
      <c r="E3" s="87"/>
      <c r="F3" s="87"/>
      <c r="G3" s="87"/>
      <c r="H3" s="87"/>
      <c r="I3" s="88"/>
      <c r="J3" s="15"/>
    </row>
    <row r="4" spans="2:10" ht="19.5">
      <c r="B4" s="14"/>
      <c r="C4" s="89" t="s">
        <v>0</v>
      </c>
      <c r="D4" s="90"/>
      <c r="E4" s="90"/>
      <c r="F4" s="90"/>
      <c r="G4" s="90"/>
      <c r="H4" s="90"/>
      <c r="I4" s="91"/>
      <c r="J4" s="15"/>
    </row>
    <row r="5" spans="2:14" ht="18.75" customHeight="1">
      <c r="B5" s="14"/>
      <c r="C5" s="89" t="s">
        <v>1</v>
      </c>
      <c r="D5" s="90"/>
      <c r="E5" s="90"/>
      <c r="F5" s="90"/>
      <c r="G5" s="90"/>
      <c r="H5" s="90"/>
      <c r="I5" s="91"/>
      <c r="J5" s="15"/>
      <c r="K5" s="5"/>
      <c r="L5" s="5"/>
      <c r="M5" s="5"/>
      <c r="N5" s="5"/>
    </row>
    <row r="6" spans="2:10" s="3" customFormat="1" ht="19.5">
      <c r="B6" s="16"/>
      <c r="C6" s="92"/>
      <c r="D6" s="93"/>
      <c r="E6" s="93"/>
      <c r="F6" s="93"/>
      <c r="G6" s="93"/>
      <c r="H6" s="93"/>
      <c r="I6" s="94"/>
      <c r="J6" s="15"/>
    </row>
    <row r="7" spans="2:10" ht="19.5" customHeight="1">
      <c r="B7" s="14"/>
      <c r="C7" s="97" t="s">
        <v>2</v>
      </c>
      <c r="D7" s="318"/>
      <c r="E7" s="318"/>
      <c r="F7" s="96" t="s">
        <v>81</v>
      </c>
      <c r="G7" s="318"/>
      <c r="H7" s="318"/>
      <c r="I7" s="91"/>
      <c r="J7" s="15"/>
    </row>
    <row r="8" spans="2:10" ht="16.5" customHeight="1">
      <c r="B8" s="14"/>
      <c r="C8" s="95"/>
      <c r="D8" s="90"/>
      <c r="E8" s="90"/>
      <c r="F8" s="90"/>
      <c r="G8" s="90"/>
      <c r="H8" s="90"/>
      <c r="I8" s="91"/>
      <c r="J8" s="15"/>
    </row>
    <row r="9" spans="2:14" ht="18" customHeight="1">
      <c r="B9" s="14"/>
      <c r="C9" s="282" t="s">
        <v>5</v>
      </c>
      <c r="D9" s="283"/>
      <c r="E9" s="283"/>
      <c r="F9" s="283"/>
      <c r="G9" s="283"/>
      <c r="H9" s="283"/>
      <c r="I9" s="284"/>
      <c r="J9" s="17"/>
      <c r="L9" s="6"/>
      <c r="M9" s="6"/>
      <c r="N9" s="6"/>
    </row>
    <row r="10" spans="2:14" ht="15.75" customHeight="1">
      <c r="B10" s="14"/>
      <c r="C10" s="51"/>
      <c r="D10" s="52"/>
      <c r="E10" s="28"/>
      <c r="F10" s="225"/>
      <c r="G10" s="272" t="s">
        <v>51</v>
      </c>
      <c r="H10" s="273"/>
      <c r="I10" s="37"/>
      <c r="J10" s="18"/>
      <c r="K10" s="293" t="s">
        <v>107</v>
      </c>
      <c r="L10" s="294"/>
      <c r="M10" s="294"/>
      <c r="N10" s="294"/>
    </row>
    <row r="11" spans="2:14" ht="15.75" customHeight="1">
      <c r="B11" s="14"/>
      <c r="C11" s="51"/>
      <c r="D11" s="52"/>
      <c r="E11" s="28"/>
      <c r="F11" s="225"/>
      <c r="G11" s="272" t="s">
        <v>52</v>
      </c>
      <c r="H11" s="273"/>
      <c r="I11" s="37"/>
      <c r="J11" s="18"/>
      <c r="K11" s="293"/>
      <c r="L11" s="294"/>
      <c r="M11" s="294"/>
      <c r="N11" s="294"/>
    </row>
    <row r="12" spans="2:14" ht="15.75" customHeight="1">
      <c r="B12" s="14"/>
      <c r="C12" s="51"/>
      <c r="D12" s="52"/>
      <c r="E12" s="28"/>
      <c r="F12" s="225"/>
      <c r="G12" s="244" t="s">
        <v>127</v>
      </c>
      <c r="H12" s="240"/>
      <c r="I12" s="37"/>
      <c r="J12" s="18"/>
      <c r="K12" s="293"/>
      <c r="L12" s="294"/>
      <c r="M12" s="294"/>
      <c r="N12" s="294"/>
    </row>
    <row r="13" spans="2:14" ht="15.75" customHeight="1">
      <c r="B13" s="14"/>
      <c r="C13" s="51"/>
      <c r="D13" s="52"/>
      <c r="E13" s="28"/>
      <c r="F13" s="225"/>
      <c r="G13" s="272" t="s">
        <v>53</v>
      </c>
      <c r="H13" s="273"/>
      <c r="I13" s="274"/>
      <c r="J13" s="18"/>
      <c r="K13" s="293"/>
      <c r="L13" s="294"/>
      <c r="M13" s="294"/>
      <c r="N13" s="294"/>
    </row>
    <row r="14" spans="2:14" ht="15.75" customHeight="1">
      <c r="B14" s="14"/>
      <c r="C14" s="51"/>
      <c r="D14" s="52"/>
      <c r="E14" s="28"/>
      <c r="F14" s="225"/>
      <c r="G14" s="275" t="s">
        <v>130</v>
      </c>
      <c r="H14" s="273"/>
      <c r="I14" s="274"/>
      <c r="J14" s="18"/>
      <c r="K14" s="293"/>
      <c r="L14" s="294"/>
      <c r="M14" s="294"/>
      <c r="N14" s="294"/>
    </row>
    <row r="15" spans="2:14" ht="15.75" customHeight="1">
      <c r="B15" s="14"/>
      <c r="C15" s="53"/>
      <c r="D15" s="54" t="s">
        <v>57</v>
      </c>
      <c r="E15" s="227"/>
      <c r="F15" s="225"/>
      <c r="G15" s="272" t="s">
        <v>54</v>
      </c>
      <c r="H15" s="273"/>
      <c r="I15" s="274"/>
      <c r="J15" s="18"/>
      <c r="K15" s="293"/>
      <c r="L15" s="294"/>
      <c r="M15" s="294"/>
      <c r="N15" s="294"/>
    </row>
    <row r="16" spans="2:14" ht="15.75" customHeight="1">
      <c r="B16" s="14"/>
      <c r="C16" s="53"/>
      <c r="D16" s="50" t="s">
        <v>6</v>
      </c>
      <c r="E16" s="234">
        <f>SUM(F10:F16)</f>
        <v>0</v>
      </c>
      <c r="F16" s="226"/>
      <c r="G16" s="272" t="s">
        <v>55</v>
      </c>
      <c r="H16" s="273"/>
      <c r="I16" s="37"/>
      <c r="J16" s="18"/>
      <c r="K16" s="293"/>
      <c r="L16" s="294"/>
      <c r="M16" s="294"/>
      <c r="N16" s="294"/>
    </row>
    <row r="17" spans="2:14" ht="9" customHeight="1">
      <c r="B17" s="14"/>
      <c r="C17" s="276"/>
      <c r="D17" s="277"/>
      <c r="E17" s="277"/>
      <c r="F17" s="277"/>
      <c r="G17" s="277"/>
      <c r="H17" s="277"/>
      <c r="I17" s="278"/>
      <c r="J17" s="18"/>
      <c r="K17" s="293"/>
      <c r="L17" s="294"/>
      <c r="M17" s="294"/>
      <c r="N17" s="294"/>
    </row>
    <row r="18" spans="2:10" ht="15.75" customHeight="1">
      <c r="B18" s="14"/>
      <c r="C18" s="53"/>
      <c r="D18" s="50" t="s">
        <v>7</v>
      </c>
      <c r="E18" s="234">
        <f>SUM(E15-E16)</f>
        <v>0</v>
      </c>
      <c r="F18" s="28"/>
      <c r="G18" s="28"/>
      <c r="H18" s="28"/>
      <c r="I18" s="37"/>
      <c r="J18" s="15"/>
    </row>
    <row r="19" spans="2:15" ht="18" customHeight="1">
      <c r="B19" s="14"/>
      <c r="C19" s="282" t="s">
        <v>8</v>
      </c>
      <c r="D19" s="283"/>
      <c r="E19" s="283"/>
      <c r="F19" s="283"/>
      <c r="G19" s="283"/>
      <c r="H19" s="283"/>
      <c r="I19" s="284"/>
      <c r="J19" s="19"/>
      <c r="K19" s="315" t="s">
        <v>129</v>
      </c>
      <c r="L19" s="316"/>
      <c r="M19" s="316"/>
      <c r="N19" s="316"/>
      <c r="O19" s="2"/>
    </row>
    <row r="20" spans="2:14" ht="15.75" customHeight="1">
      <c r="B20" s="14"/>
      <c r="C20" s="313" t="s">
        <v>9</v>
      </c>
      <c r="D20" s="314"/>
      <c r="E20" s="234">
        <f>E18</f>
        <v>0</v>
      </c>
      <c r="F20" s="30"/>
      <c r="G20" s="30"/>
      <c r="H20" s="30"/>
      <c r="I20" s="31"/>
      <c r="J20" s="15"/>
      <c r="K20" s="317"/>
      <c r="L20" s="316"/>
      <c r="M20" s="316"/>
      <c r="N20" s="316"/>
    </row>
    <row r="21" spans="2:14" ht="15.75" customHeight="1">
      <c r="B21" s="14"/>
      <c r="C21" s="14"/>
      <c r="D21" s="98" t="s">
        <v>95</v>
      </c>
      <c r="E21" s="228"/>
      <c r="F21" s="29"/>
      <c r="G21" s="27"/>
      <c r="H21" s="27"/>
      <c r="I21" s="32"/>
      <c r="J21" s="20"/>
      <c r="K21" s="317"/>
      <c r="L21" s="316"/>
      <c r="M21" s="316"/>
      <c r="N21" s="316"/>
    </row>
    <row r="22" spans="2:14" ht="15.75" customHeight="1">
      <c r="B22" s="14"/>
      <c r="C22" s="313" t="s">
        <v>85</v>
      </c>
      <c r="D22" s="314"/>
      <c r="E22" s="234">
        <f>SUM(E20*0.5)</f>
        <v>0</v>
      </c>
      <c r="F22" s="30"/>
      <c r="G22" s="33"/>
      <c r="H22" s="30"/>
      <c r="I22" s="31"/>
      <c r="J22" s="15"/>
      <c r="K22" s="317"/>
      <c r="L22" s="316"/>
      <c r="M22" s="316"/>
      <c r="N22" s="316"/>
    </row>
    <row r="23" spans="2:14" ht="15.75" customHeight="1">
      <c r="B23" s="14"/>
      <c r="C23" s="55"/>
      <c r="D23" s="50" t="s">
        <v>86</v>
      </c>
      <c r="E23" s="234">
        <f>MIN(E21,E22)</f>
        <v>0</v>
      </c>
      <c r="F23" s="30"/>
      <c r="G23" s="30"/>
      <c r="H23" s="30"/>
      <c r="I23" s="31"/>
      <c r="J23" s="15"/>
      <c r="K23" s="317"/>
      <c r="L23" s="316"/>
      <c r="M23" s="316"/>
      <c r="N23" s="316"/>
    </row>
    <row r="24" spans="2:14" ht="15.75" customHeight="1">
      <c r="B24" s="14"/>
      <c r="C24" s="313" t="s">
        <v>87</v>
      </c>
      <c r="D24" s="324"/>
      <c r="E24" s="229"/>
      <c r="F24" s="319" t="s">
        <v>104</v>
      </c>
      <c r="G24" s="320"/>
      <c r="H24" s="320"/>
      <c r="I24" s="321"/>
      <c r="J24" s="21"/>
      <c r="K24" s="317"/>
      <c r="L24" s="316"/>
      <c r="M24" s="316"/>
      <c r="N24" s="316"/>
    </row>
    <row r="25" spans="2:14" ht="9.75" customHeight="1">
      <c r="B25" s="14"/>
      <c r="C25" s="285"/>
      <c r="D25" s="286"/>
      <c r="E25" s="286"/>
      <c r="F25" s="320"/>
      <c r="G25" s="320"/>
      <c r="H25" s="320"/>
      <c r="I25" s="321"/>
      <c r="J25" s="21"/>
      <c r="K25" s="5"/>
      <c r="L25" s="5"/>
      <c r="M25" s="5"/>
      <c r="N25" s="5"/>
    </row>
    <row r="26" spans="2:14" ht="15.75" customHeight="1">
      <c r="B26" s="14"/>
      <c r="C26" s="55"/>
      <c r="D26" s="50" t="s">
        <v>84</v>
      </c>
      <c r="E26" s="225"/>
      <c r="F26" s="34"/>
      <c r="G26" s="30"/>
      <c r="H26" s="30"/>
      <c r="I26" s="31"/>
      <c r="J26" s="15"/>
      <c r="K26" s="5"/>
      <c r="L26" s="5"/>
      <c r="M26" s="5"/>
      <c r="N26" s="5"/>
    </row>
    <row r="27" spans="2:10" ht="8.25" customHeight="1">
      <c r="B27" s="14"/>
      <c r="C27" s="285"/>
      <c r="D27" s="286"/>
      <c r="E27" s="286"/>
      <c r="F27" s="286"/>
      <c r="G27" s="286"/>
      <c r="H27" s="286"/>
      <c r="I27" s="287"/>
      <c r="J27" s="15"/>
    </row>
    <row r="28" spans="2:10" ht="15.75" customHeight="1">
      <c r="B28" s="14"/>
      <c r="C28" s="55"/>
      <c r="D28" s="50" t="s">
        <v>14</v>
      </c>
      <c r="E28" s="234">
        <f>IF(E23-E24-E26&lt;=0,0,E23-E24-E26)</f>
        <v>0</v>
      </c>
      <c r="F28" s="35"/>
      <c r="G28" s="33"/>
      <c r="H28" s="33"/>
      <c r="I28" s="36"/>
      <c r="J28" s="22"/>
    </row>
    <row r="29" spans="2:10" ht="5.25" customHeight="1">
      <c r="B29" s="14"/>
      <c r="C29" s="279"/>
      <c r="D29" s="280"/>
      <c r="E29" s="280"/>
      <c r="F29" s="280"/>
      <c r="G29" s="280"/>
      <c r="H29" s="280"/>
      <c r="I29" s="281"/>
      <c r="J29" s="22"/>
    </row>
    <row r="30" spans="2:10" ht="15.75" customHeight="1">
      <c r="B30" s="14"/>
      <c r="C30" s="71" t="s">
        <v>30</v>
      </c>
      <c r="D30" s="72"/>
      <c r="E30" s="72"/>
      <c r="F30" s="72"/>
      <c r="G30" s="73"/>
      <c r="H30" s="73"/>
      <c r="I30" s="74"/>
      <c r="J30" s="22"/>
    </row>
    <row r="31" spans="2:10" ht="18" customHeight="1">
      <c r="B31" s="14"/>
      <c r="C31" s="291" t="s">
        <v>106</v>
      </c>
      <c r="D31" s="292"/>
      <c r="E31" s="292"/>
      <c r="F31" s="292"/>
      <c r="G31" s="75"/>
      <c r="H31" s="75"/>
      <c r="I31" s="76"/>
      <c r="J31" s="15"/>
    </row>
    <row r="32" spans="2:10" ht="18" customHeight="1">
      <c r="B32" s="14"/>
      <c r="C32" s="291"/>
      <c r="D32" s="292"/>
      <c r="E32" s="292"/>
      <c r="F32" s="292"/>
      <c r="G32" s="75"/>
      <c r="H32" s="75"/>
      <c r="I32" s="76"/>
      <c r="J32" s="15"/>
    </row>
    <row r="33" spans="2:10" ht="18" customHeight="1">
      <c r="B33" s="14"/>
      <c r="C33" s="291"/>
      <c r="D33" s="292"/>
      <c r="E33" s="292"/>
      <c r="F33" s="292"/>
      <c r="G33" s="75"/>
      <c r="H33" s="75"/>
      <c r="I33" s="76"/>
      <c r="J33" s="15"/>
    </row>
    <row r="34" spans="2:10" s="10" customFormat="1" ht="15.75" customHeight="1">
      <c r="B34" s="39"/>
      <c r="C34" s="56" t="s">
        <v>90</v>
      </c>
      <c r="D34" s="57"/>
      <c r="E34" s="57"/>
      <c r="F34" s="58"/>
      <c r="G34" s="40"/>
      <c r="H34" s="41"/>
      <c r="I34" s="77"/>
      <c r="J34" s="42"/>
    </row>
    <row r="35" spans="2:10" ht="13.5" customHeight="1">
      <c r="B35" s="14"/>
      <c r="C35" s="48" t="s">
        <v>24</v>
      </c>
      <c r="D35" s="68" t="s">
        <v>23</v>
      </c>
      <c r="E35" s="57"/>
      <c r="F35" s="72"/>
      <c r="G35" s="75"/>
      <c r="H35" s="75"/>
      <c r="I35" s="76"/>
      <c r="J35" s="15"/>
    </row>
    <row r="36" spans="2:10" ht="15.75" customHeight="1">
      <c r="B36" s="14"/>
      <c r="C36" s="56" t="s">
        <v>12</v>
      </c>
      <c r="D36" s="59"/>
      <c r="E36" s="58"/>
      <c r="F36" s="58"/>
      <c r="G36" s="75"/>
      <c r="H36" s="75"/>
      <c r="I36" s="76"/>
      <c r="J36" s="15"/>
    </row>
    <row r="37" spans="2:10" s="4" customFormat="1" ht="15" customHeight="1">
      <c r="B37" s="43"/>
      <c r="C37" s="322" t="s">
        <v>11</v>
      </c>
      <c r="D37" s="323"/>
      <c r="E37" s="323"/>
      <c r="F37" s="78"/>
      <c r="G37" s="75"/>
      <c r="H37" s="75"/>
      <c r="I37" s="76"/>
      <c r="J37" s="44"/>
    </row>
    <row r="38" spans="2:10" s="4" customFormat="1" ht="6" customHeight="1">
      <c r="B38" s="43"/>
      <c r="C38" s="67"/>
      <c r="D38" s="68"/>
      <c r="E38" s="68"/>
      <c r="F38" s="78"/>
      <c r="G38" s="75"/>
      <c r="H38" s="75"/>
      <c r="I38" s="76"/>
      <c r="J38" s="44"/>
    </row>
    <row r="39" spans="2:10" ht="14.25" customHeight="1">
      <c r="B39" s="14"/>
      <c r="C39" s="79"/>
      <c r="D39" s="307" t="s">
        <v>120</v>
      </c>
      <c r="E39" s="308"/>
      <c r="F39" s="308"/>
      <c r="G39" s="309"/>
      <c r="H39" s="75"/>
      <c r="I39" s="76"/>
      <c r="J39" s="15"/>
    </row>
    <row r="40" spans="2:10" s="25" customFormat="1" ht="12.75" customHeight="1">
      <c r="B40" s="45"/>
      <c r="C40" s="80"/>
      <c r="D40" s="304" t="s">
        <v>121</v>
      </c>
      <c r="E40" s="305"/>
      <c r="F40" s="305"/>
      <c r="G40" s="306"/>
      <c r="H40" s="81"/>
      <c r="I40" s="82"/>
      <c r="J40" s="46"/>
    </row>
    <row r="41" spans="2:10" s="25" customFormat="1" ht="12.75" customHeight="1">
      <c r="B41" s="45"/>
      <c r="C41" s="80"/>
      <c r="D41" s="304"/>
      <c r="E41" s="305"/>
      <c r="F41" s="305"/>
      <c r="G41" s="306"/>
      <c r="H41" s="81"/>
      <c r="I41" s="82"/>
      <c r="J41" s="46"/>
    </row>
    <row r="42" spans="2:10" s="25" customFormat="1" ht="12.75" customHeight="1">
      <c r="B42" s="45"/>
      <c r="C42" s="80"/>
      <c r="D42" s="310" t="s">
        <v>105</v>
      </c>
      <c r="E42" s="311"/>
      <c r="F42" s="311"/>
      <c r="G42" s="312"/>
      <c r="H42" s="81"/>
      <c r="I42" s="82"/>
      <c r="J42" s="46"/>
    </row>
    <row r="43" spans="2:10" s="66" customFormat="1" ht="17.25" customHeight="1">
      <c r="B43" s="64"/>
      <c r="C43" s="83"/>
      <c r="D43" s="295" t="s">
        <v>119</v>
      </c>
      <c r="E43" s="296"/>
      <c r="F43" s="296"/>
      <c r="G43" s="297"/>
      <c r="H43" s="84"/>
      <c r="I43" s="85"/>
      <c r="J43" s="65"/>
    </row>
    <row r="44" spans="2:10" s="66" customFormat="1" ht="17.25" customHeight="1">
      <c r="B44" s="64"/>
      <c r="C44" s="83"/>
      <c r="D44" s="295"/>
      <c r="E44" s="296"/>
      <c r="F44" s="296"/>
      <c r="G44" s="297"/>
      <c r="H44" s="84"/>
      <c r="I44" s="85"/>
      <c r="J44" s="65"/>
    </row>
    <row r="45" spans="2:10" s="66" customFormat="1" ht="17.25" customHeight="1">
      <c r="B45" s="64"/>
      <c r="C45" s="83"/>
      <c r="D45" s="295"/>
      <c r="E45" s="296"/>
      <c r="F45" s="296"/>
      <c r="G45" s="297"/>
      <c r="H45" s="84"/>
      <c r="I45" s="85"/>
      <c r="J45" s="65"/>
    </row>
    <row r="46" spans="2:10" s="66" customFormat="1" ht="17.25" customHeight="1">
      <c r="B46" s="64"/>
      <c r="C46" s="83"/>
      <c r="D46" s="295"/>
      <c r="E46" s="296"/>
      <c r="F46" s="296"/>
      <c r="G46" s="297"/>
      <c r="H46" s="84"/>
      <c r="I46" s="85"/>
      <c r="J46" s="65"/>
    </row>
    <row r="47" spans="2:10" s="66" customFormat="1" ht="17.25" customHeight="1">
      <c r="B47" s="64"/>
      <c r="C47" s="83"/>
      <c r="D47" s="295"/>
      <c r="E47" s="296"/>
      <c r="F47" s="296"/>
      <c r="G47" s="297"/>
      <c r="H47" s="84"/>
      <c r="I47" s="85"/>
      <c r="J47" s="65"/>
    </row>
    <row r="48" spans="2:10" s="66" customFormat="1" ht="15" customHeight="1">
      <c r="B48" s="64"/>
      <c r="C48" s="83"/>
      <c r="D48" s="295"/>
      <c r="E48" s="296"/>
      <c r="F48" s="296"/>
      <c r="G48" s="297"/>
      <c r="H48" s="84"/>
      <c r="I48" s="85"/>
      <c r="J48" s="65"/>
    </row>
    <row r="49" spans="2:10" s="66" customFormat="1" ht="14.25" customHeight="1">
      <c r="B49" s="64"/>
      <c r="C49" s="83"/>
      <c r="D49" s="298" t="s">
        <v>109</v>
      </c>
      <c r="E49" s="299"/>
      <c r="F49" s="299"/>
      <c r="G49" s="300"/>
      <c r="H49" s="84"/>
      <c r="I49" s="85"/>
      <c r="J49" s="65"/>
    </row>
    <row r="50" spans="2:10" s="25" customFormat="1" ht="14.25" customHeight="1">
      <c r="B50" s="45"/>
      <c r="C50" s="80"/>
      <c r="D50" s="301"/>
      <c r="E50" s="302"/>
      <c r="F50" s="302"/>
      <c r="G50" s="303"/>
      <c r="H50" s="81"/>
      <c r="I50" s="82"/>
      <c r="J50" s="46"/>
    </row>
    <row r="51" spans="2:10" ht="10.5" customHeight="1">
      <c r="B51" s="14"/>
      <c r="C51" s="288"/>
      <c r="D51" s="289"/>
      <c r="E51" s="289"/>
      <c r="F51" s="289"/>
      <c r="G51" s="289"/>
      <c r="H51" s="289"/>
      <c r="I51" s="290"/>
      <c r="J51" s="15"/>
    </row>
    <row r="52" spans="2:10" ht="5.25" customHeight="1">
      <c r="B52" s="23"/>
      <c r="C52" s="38"/>
      <c r="D52" s="38"/>
      <c r="E52" s="38"/>
      <c r="F52" s="24"/>
      <c r="G52" s="24"/>
      <c r="H52" s="24"/>
      <c r="I52" s="24"/>
      <c r="J52" s="26"/>
    </row>
    <row r="53" ht="12.75">
      <c r="D53" s="2"/>
    </row>
  </sheetData>
  <sheetProtection password="C82D" sheet="1"/>
  <mergeCells count="29">
    <mergeCell ref="G7:H7"/>
    <mergeCell ref="F24:I25"/>
    <mergeCell ref="C37:E37"/>
    <mergeCell ref="D7:E7"/>
    <mergeCell ref="C22:D22"/>
    <mergeCell ref="C24:D24"/>
    <mergeCell ref="G10:H10"/>
    <mergeCell ref="C9:I9"/>
    <mergeCell ref="G11:H11"/>
    <mergeCell ref="C51:I51"/>
    <mergeCell ref="C31:F33"/>
    <mergeCell ref="K10:N17"/>
    <mergeCell ref="D43:G48"/>
    <mergeCell ref="D49:G50"/>
    <mergeCell ref="D40:G41"/>
    <mergeCell ref="D39:G39"/>
    <mergeCell ref="D42:G42"/>
    <mergeCell ref="C20:D20"/>
    <mergeCell ref="K19:N24"/>
    <mergeCell ref="G13:I13"/>
    <mergeCell ref="G14:I14"/>
    <mergeCell ref="G15:I15"/>
    <mergeCell ref="G16:H16"/>
    <mergeCell ref="C17:I17"/>
    <mergeCell ref="C29:I29"/>
    <mergeCell ref="C19:I19"/>
    <mergeCell ref="C27:I27"/>
    <mergeCell ref="C25:E25"/>
  </mergeCells>
  <hyperlinks>
    <hyperlink ref="C37" r:id="rId1" display="http://www.oregonchildsupport.gov/employers/withholding_faqs.shtml"/>
    <hyperlink ref="D35" r:id="rId2" display="www.oregonchildsupport.gov"/>
  </hyperlinks>
  <printOptions horizontalCentered="1"/>
  <pageMargins left="0.25" right="0.25" top="0.5" bottom="0.5" header="0.3" footer="0.3"/>
  <pageSetup horizontalDpi="300" verticalDpi="300" orientation="portrait" r:id="rId4"/>
  <headerFooter>
    <oddFooter>&amp;L&amp;A &amp;D</oddFooter>
  </headerFooter>
  <drawing r:id="rId3"/>
</worksheet>
</file>

<file path=xl/worksheets/sheet3.xml><?xml version="1.0" encoding="utf-8"?>
<worksheet xmlns="http://schemas.openxmlformats.org/spreadsheetml/2006/main" xmlns:r="http://schemas.openxmlformats.org/officeDocument/2006/relationships">
  <dimension ref="B2:N48"/>
  <sheetViews>
    <sheetView workbookViewId="0" topLeftCell="A1">
      <selection activeCell="E28" sqref="E28"/>
    </sheetView>
  </sheetViews>
  <sheetFormatPr defaultColWidth="9.140625" defaultRowHeight="12.75"/>
  <cols>
    <col min="1" max="1" width="8.7109375" style="99" customWidth="1"/>
    <col min="2" max="2" width="0.85546875" style="99" customWidth="1"/>
    <col min="3" max="3" width="10.00390625" style="99" customWidth="1"/>
    <col min="4" max="4" width="34.140625" style="99" customWidth="1"/>
    <col min="5" max="5" width="11.421875" style="99" customWidth="1"/>
    <col min="6" max="6" width="10.7109375" style="99" customWidth="1"/>
    <col min="7" max="7" width="6.57421875" style="99" customWidth="1"/>
    <col min="8" max="8" width="9.00390625" style="99" customWidth="1"/>
    <col min="9" max="9" width="10.00390625" style="99" customWidth="1"/>
    <col min="10" max="10" width="0.9921875" style="99" customWidth="1"/>
    <col min="11" max="13" width="9.140625" style="99" customWidth="1"/>
    <col min="14" max="14" width="11.28125" style="99" customWidth="1"/>
    <col min="15" max="16384" width="9.140625" style="99" customWidth="1"/>
  </cols>
  <sheetData>
    <row r="1" ht="12" customHeight="1"/>
    <row r="2" spans="2:10" ht="5.25" customHeight="1">
      <c r="B2" s="100"/>
      <c r="C2" s="101"/>
      <c r="D2" s="101"/>
      <c r="E2" s="101"/>
      <c r="F2" s="101"/>
      <c r="G2" s="101"/>
      <c r="H2" s="101"/>
      <c r="I2" s="101"/>
      <c r="J2" s="102"/>
    </row>
    <row r="3" spans="2:10" ht="15" customHeight="1">
      <c r="B3" s="103"/>
      <c r="C3" s="104"/>
      <c r="D3" s="87"/>
      <c r="E3" s="87"/>
      <c r="F3" s="87"/>
      <c r="G3" s="87"/>
      <c r="H3" s="87"/>
      <c r="I3" s="88"/>
      <c r="J3" s="76"/>
    </row>
    <row r="4" spans="2:10" ht="19.5">
      <c r="B4" s="103"/>
      <c r="C4" s="89" t="s">
        <v>10</v>
      </c>
      <c r="D4" s="90"/>
      <c r="E4" s="90"/>
      <c r="F4" s="90"/>
      <c r="G4" s="90"/>
      <c r="H4" s="90"/>
      <c r="I4" s="91"/>
      <c r="J4" s="76"/>
    </row>
    <row r="5" spans="2:10" ht="19.5">
      <c r="B5" s="103"/>
      <c r="C5" s="89" t="s">
        <v>1</v>
      </c>
      <c r="D5" s="90"/>
      <c r="E5" s="90"/>
      <c r="F5" s="90"/>
      <c r="G5" s="90"/>
      <c r="H5" s="91"/>
      <c r="I5" s="91"/>
      <c r="J5" s="76"/>
    </row>
    <row r="6" spans="2:10" ht="19.5">
      <c r="B6" s="103"/>
      <c r="C6" s="92"/>
      <c r="D6" s="93"/>
      <c r="E6" s="93"/>
      <c r="F6" s="93"/>
      <c r="G6" s="93"/>
      <c r="H6" s="93"/>
      <c r="I6" s="94"/>
      <c r="J6" s="76"/>
    </row>
    <row r="7" spans="2:10" ht="19.5" customHeight="1">
      <c r="B7" s="103"/>
      <c r="C7" s="105" t="s">
        <v>2</v>
      </c>
      <c r="D7" s="337"/>
      <c r="E7" s="337"/>
      <c r="F7" s="96" t="s">
        <v>81</v>
      </c>
      <c r="G7" s="336"/>
      <c r="H7" s="336"/>
      <c r="I7" s="94"/>
      <c r="J7" s="76"/>
    </row>
    <row r="8" spans="2:10" ht="15.75" customHeight="1">
      <c r="B8" s="103"/>
      <c r="C8" s="95"/>
      <c r="D8" s="90"/>
      <c r="E8" s="90"/>
      <c r="F8" s="90"/>
      <c r="G8" s="90"/>
      <c r="H8" s="90"/>
      <c r="I8" s="91"/>
      <c r="J8" s="76"/>
    </row>
    <row r="9" spans="2:14" ht="18.75" customHeight="1">
      <c r="B9" s="103"/>
      <c r="C9" s="340" t="s">
        <v>5</v>
      </c>
      <c r="D9" s="341"/>
      <c r="E9" s="341"/>
      <c r="F9" s="341"/>
      <c r="G9" s="341"/>
      <c r="H9" s="341"/>
      <c r="I9" s="342"/>
      <c r="J9" s="106"/>
      <c r="L9" s="107"/>
      <c r="M9" s="107"/>
      <c r="N9" s="107"/>
    </row>
    <row r="10" spans="2:14" ht="15.75" customHeight="1">
      <c r="B10" s="103"/>
      <c r="C10" s="108"/>
      <c r="D10" s="109"/>
      <c r="E10" s="110"/>
      <c r="F10" s="225"/>
      <c r="G10" s="327" t="s">
        <v>51</v>
      </c>
      <c r="H10" s="326"/>
      <c r="I10" s="222"/>
      <c r="J10" s="76"/>
      <c r="K10" s="338" t="s">
        <v>60</v>
      </c>
      <c r="L10" s="339"/>
      <c r="M10" s="339"/>
      <c r="N10" s="339"/>
    </row>
    <row r="11" spans="2:14" ht="15.75" customHeight="1">
      <c r="B11" s="103"/>
      <c r="C11" s="108"/>
      <c r="D11" s="109"/>
      <c r="E11" s="110"/>
      <c r="F11" s="225"/>
      <c r="G11" s="325" t="s">
        <v>52</v>
      </c>
      <c r="H11" s="326"/>
      <c r="I11" s="222"/>
      <c r="J11" s="76"/>
      <c r="K11" s="338"/>
      <c r="L11" s="339"/>
      <c r="M11" s="339"/>
      <c r="N11" s="339"/>
    </row>
    <row r="12" spans="2:14" ht="15.75" customHeight="1">
      <c r="B12" s="103"/>
      <c r="C12" s="108"/>
      <c r="D12" s="109"/>
      <c r="E12" s="110"/>
      <c r="F12" s="225"/>
      <c r="G12" s="242" t="s">
        <v>125</v>
      </c>
      <c r="H12" s="241"/>
      <c r="I12" s="222"/>
      <c r="J12" s="76"/>
      <c r="K12" s="338"/>
      <c r="L12" s="339"/>
      <c r="M12" s="339"/>
      <c r="N12" s="339"/>
    </row>
    <row r="13" spans="2:14" ht="15.75" customHeight="1">
      <c r="B13" s="103"/>
      <c r="C13" s="113"/>
      <c r="D13" s="109"/>
      <c r="E13" s="110"/>
      <c r="F13" s="225"/>
      <c r="G13" s="325" t="s">
        <v>53</v>
      </c>
      <c r="H13" s="326"/>
      <c r="I13" s="334"/>
      <c r="J13" s="76"/>
      <c r="K13" s="338"/>
      <c r="L13" s="339"/>
      <c r="M13" s="339"/>
      <c r="N13" s="339"/>
    </row>
    <row r="14" spans="2:14" ht="15.75" customHeight="1">
      <c r="B14" s="103"/>
      <c r="C14" s="113"/>
      <c r="D14" s="109"/>
      <c r="E14" s="110"/>
      <c r="F14" s="225"/>
      <c r="G14" s="275" t="s">
        <v>130</v>
      </c>
      <c r="H14" s="273"/>
      <c r="I14" s="274"/>
      <c r="J14" s="76"/>
      <c r="K14" s="338"/>
      <c r="L14" s="339"/>
      <c r="M14" s="339"/>
      <c r="N14" s="339"/>
    </row>
    <row r="15" spans="2:14" ht="15.75" customHeight="1">
      <c r="B15" s="103"/>
      <c r="C15" s="329" t="s">
        <v>123</v>
      </c>
      <c r="D15" s="331"/>
      <c r="E15" s="227"/>
      <c r="F15" s="225"/>
      <c r="G15" s="325" t="s">
        <v>54</v>
      </c>
      <c r="H15" s="326"/>
      <c r="I15" s="222"/>
      <c r="J15" s="76"/>
      <c r="K15" s="338"/>
      <c r="L15" s="339"/>
      <c r="M15" s="339"/>
      <c r="N15" s="339"/>
    </row>
    <row r="16" spans="2:14" ht="15.75" customHeight="1">
      <c r="B16" s="103"/>
      <c r="C16" s="220"/>
      <c r="D16" s="115" t="s">
        <v>6</v>
      </c>
      <c r="E16" s="235">
        <f>SUM(F10:F16)</f>
        <v>0</v>
      </c>
      <c r="F16" s="230"/>
      <c r="G16" s="327" t="s">
        <v>55</v>
      </c>
      <c r="H16" s="328"/>
      <c r="I16" s="222"/>
      <c r="J16" s="76"/>
      <c r="K16" s="338"/>
      <c r="L16" s="339"/>
      <c r="M16" s="339"/>
      <c r="N16" s="339"/>
    </row>
    <row r="17" spans="2:14" ht="10.5" customHeight="1">
      <c r="B17" s="103"/>
      <c r="C17" s="343"/>
      <c r="D17" s="344"/>
      <c r="E17" s="344"/>
      <c r="F17" s="344"/>
      <c r="G17" s="344"/>
      <c r="H17" s="344"/>
      <c r="I17" s="345"/>
      <c r="J17" s="76"/>
      <c r="K17" s="338"/>
      <c r="L17" s="339"/>
      <c r="M17" s="339"/>
      <c r="N17" s="339"/>
    </row>
    <row r="18" spans="2:10" ht="15.75" customHeight="1">
      <c r="B18" s="103"/>
      <c r="C18" s="220"/>
      <c r="D18" s="115" t="s">
        <v>7</v>
      </c>
      <c r="E18" s="235">
        <f>SUM(E15-E16)</f>
        <v>0</v>
      </c>
      <c r="F18" s="117"/>
      <c r="G18" s="118"/>
      <c r="H18" s="111"/>
      <c r="I18" s="112"/>
      <c r="J18" s="76"/>
    </row>
    <row r="19" spans="2:14" ht="18" customHeight="1">
      <c r="B19" s="103"/>
      <c r="C19" s="340" t="s">
        <v>8</v>
      </c>
      <c r="D19" s="341"/>
      <c r="E19" s="341"/>
      <c r="F19" s="341"/>
      <c r="G19" s="341"/>
      <c r="H19" s="341"/>
      <c r="I19" s="342"/>
      <c r="J19" s="106"/>
      <c r="K19" s="346" t="s">
        <v>129</v>
      </c>
      <c r="L19" s="347"/>
      <c r="M19" s="347"/>
      <c r="N19" s="347"/>
    </row>
    <row r="20" spans="2:14" ht="15.75" customHeight="1">
      <c r="B20" s="103"/>
      <c r="C20" s="329" t="s">
        <v>9</v>
      </c>
      <c r="D20" s="330"/>
      <c r="E20" s="235">
        <f>E18</f>
        <v>0</v>
      </c>
      <c r="F20" s="117"/>
      <c r="G20" s="332" t="s">
        <v>77</v>
      </c>
      <c r="H20" s="332"/>
      <c r="I20" s="333"/>
      <c r="J20" s="76"/>
      <c r="K20" s="348"/>
      <c r="L20" s="347"/>
      <c r="M20" s="347"/>
      <c r="N20" s="347"/>
    </row>
    <row r="21" spans="2:14" ht="15.75" customHeight="1">
      <c r="B21" s="103"/>
      <c r="C21" s="329" t="s">
        <v>96</v>
      </c>
      <c r="D21" s="330"/>
      <c r="E21" s="235">
        <f>PRODUCT(E20*0.75)</f>
        <v>0</v>
      </c>
      <c r="F21" s="111"/>
      <c r="G21" s="326" t="s">
        <v>79</v>
      </c>
      <c r="H21" s="326"/>
      <c r="I21" s="334"/>
      <c r="J21" s="76"/>
      <c r="K21" s="348"/>
      <c r="L21" s="347"/>
      <c r="M21" s="347"/>
      <c r="N21" s="347"/>
    </row>
    <row r="22" spans="2:14" ht="15.75" customHeight="1">
      <c r="B22" s="103"/>
      <c r="C22" s="329" t="s">
        <v>80</v>
      </c>
      <c r="D22" s="330"/>
      <c r="E22" s="236">
        <f>IF(E20&gt;0,F22,0)</f>
        <v>0</v>
      </c>
      <c r="F22" s="233">
        <v>936</v>
      </c>
      <c r="G22" s="335" t="s">
        <v>78</v>
      </c>
      <c r="H22" s="311"/>
      <c r="I22" s="312"/>
      <c r="J22" s="120"/>
      <c r="K22" s="348"/>
      <c r="L22" s="347"/>
      <c r="M22" s="347"/>
      <c r="N22" s="347"/>
    </row>
    <row r="23" spans="2:14" ht="15.75" customHeight="1">
      <c r="B23" s="103"/>
      <c r="C23" s="329" t="s">
        <v>63</v>
      </c>
      <c r="D23" s="330"/>
      <c r="E23" s="237">
        <f>MAX(E21,E22)</f>
        <v>0</v>
      </c>
      <c r="F23" s="121"/>
      <c r="G23" s="326" t="s">
        <v>76</v>
      </c>
      <c r="H23" s="326"/>
      <c r="I23" s="221"/>
      <c r="J23" s="122"/>
      <c r="K23" s="348"/>
      <c r="L23" s="347"/>
      <c r="M23" s="347"/>
      <c r="N23" s="347"/>
    </row>
    <row r="24" spans="2:14" ht="15.75" customHeight="1">
      <c r="B24" s="103"/>
      <c r="C24" s="329" t="s">
        <v>13</v>
      </c>
      <c r="D24" s="330"/>
      <c r="E24" s="235">
        <f>IF(E20-E23&lt;=0,0,E20-E23)</f>
        <v>0</v>
      </c>
      <c r="F24" s="117"/>
      <c r="G24" s="123"/>
      <c r="H24" s="109"/>
      <c r="I24" s="124"/>
      <c r="J24" s="76"/>
      <c r="K24" s="348"/>
      <c r="L24" s="347"/>
      <c r="M24" s="347"/>
      <c r="N24" s="347"/>
    </row>
    <row r="25" spans="2:13" ht="15.75" customHeight="1">
      <c r="B25" s="103"/>
      <c r="C25" s="329" t="s">
        <v>28</v>
      </c>
      <c r="D25" s="331"/>
      <c r="E25" s="231"/>
      <c r="F25" s="125"/>
      <c r="G25" s="118"/>
      <c r="H25" s="111"/>
      <c r="I25" s="112"/>
      <c r="J25" s="76"/>
      <c r="M25" s="239"/>
    </row>
    <row r="26" spans="2:10" ht="15.75" customHeight="1">
      <c r="B26" s="103"/>
      <c r="C26" s="329" t="s">
        <v>64</v>
      </c>
      <c r="D26" s="331"/>
      <c r="E26" s="232"/>
      <c r="F26" s="125"/>
      <c r="G26" s="118"/>
      <c r="H26" s="111"/>
      <c r="I26" s="112"/>
      <c r="J26" s="76"/>
    </row>
    <row r="27" spans="2:10" ht="15.75" customHeight="1">
      <c r="B27" s="103"/>
      <c r="C27" s="329" t="s">
        <v>20</v>
      </c>
      <c r="D27" s="330"/>
      <c r="E27" s="235">
        <f>IF(E24-E25-E26&lt;=0,0,E24-E25-E26)</f>
        <v>0</v>
      </c>
      <c r="F27" s="125"/>
      <c r="G27" s="118"/>
      <c r="H27" s="111"/>
      <c r="I27" s="112"/>
      <c r="J27" s="76"/>
    </row>
    <row r="28" spans="2:10" ht="15.75" customHeight="1">
      <c r="B28" s="103"/>
      <c r="C28" s="329" t="s">
        <v>124</v>
      </c>
      <c r="D28" s="331"/>
      <c r="E28" s="231"/>
      <c r="F28" s="354" t="s">
        <v>61</v>
      </c>
      <c r="G28" s="354"/>
      <c r="H28" s="354"/>
      <c r="I28" s="355"/>
      <c r="J28" s="126"/>
    </row>
    <row r="29" spans="2:10" ht="9.75" customHeight="1">
      <c r="B29" s="103"/>
      <c r="C29" s="343"/>
      <c r="D29" s="344"/>
      <c r="E29" s="344"/>
      <c r="F29" s="354"/>
      <c r="G29" s="354"/>
      <c r="H29" s="354"/>
      <c r="I29" s="355"/>
      <c r="J29" s="126"/>
    </row>
    <row r="30" spans="2:10" ht="15" customHeight="1">
      <c r="B30" s="103"/>
      <c r="C30" s="114"/>
      <c r="D30" s="115" t="s">
        <v>49</v>
      </c>
      <c r="E30" s="238">
        <f>IF(E27-E28&lt;=0,0,E27-E28)</f>
        <v>0</v>
      </c>
      <c r="F30" s="127"/>
      <c r="G30" s="117"/>
      <c r="H30" s="111"/>
      <c r="I30" s="112"/>
      <c r="J30" s="76"/>
    </row>
    <row r="31" spans="2:10" ht="7.5" customHeight="1">
      <c r="B31" s="103"/>
      <c r="C31" s="360"/>
      <c r="D31" s="361"/>
      <c r="E31" s="361"/>
      <c r="F31" s="361"/>
      <c r="G31" s="361"/>
      <c r="H31" s="361"/>
      <c r="I31" s="362"/>
      <c r="J31" s="76"/>
    </row>
    <row r="32" spans="2:10" ht="15.75" customHeight="1">
      <c r="B32" s="103"/>
      <c r="C32" s="71" t="s">
        <v>30</v>
      </c>
      <c r="D32" s="130"/>
      <c r="E32" s="130"/>
      <c r="F32" s="130"/>
      <c r="G32" s="130"/>
      <c r="H32" s="130"/>
      <c r="I32" s="131"/>
      <c r="J32" s="76"/>
    </row>
    <row r="33" spans="2:10" ht="13.5" customHeight="1">
      <c r="B33" s="103"/>
      <c r="C33" s="356" t="s">
        <v>108</v>
      </c>
      <c r="D33" s="357"/>
      <c r="E33" s="357"/>
      <c r="F33" s="357"/>
      <c r="G33" s="130"/>
      <c r="H33" s="130"/>
      <c r="I33" s="131"/>
      <c r="J33" s="76"/>
    </row>
    <row r="34" spans="2:10" ht="13.5" customHeight="1">
      <c r="B34" s="103"/>
      <c r="C34" s="356"/>
      <c r="D34" s="357"/>
      <c r="E34" s="357"/>
      <c r="F34" s="357"/>
      <c r="G34" s="130"/>
      <c r="H34" s="130"/>
      <c r="I34" s="131"/>
      <c r="J34" s="76"/>
    </row>
    <row r="35" spans="2:10" ht="13.5" customHeight="1">
      <c r="B35" s="103"/>
      <c r="C35" s="356"/>
      <c r="D35" s="357"/>
      <c r="E35" s="357"/>
      <c r="F35" s="357"/>
      <c r="G35" s="130"/>
      <c r="H35" s="130"/>
      <c r="I35" s="131"/>
      <c r="J35" s="76"/>
    </row>
    <row r="36" spans="2:10" ht="13.5" customHeight="1">
      <c r="B36" s="103"/>
      <c r="C36" s="356"/>
      <c r="D36" s="357"/>
      <c r="E36" s="357"/>
      <c r="F36" s="357"/>
      <c r="G36" s="130"/>
      <c r="H36" s="130"/>
      <c r="I36" s="131"/>
      <c r="J36" s="76"/>
    </row>
    <row r="37" spans="2:10" ht="12.75">
      <c r="B37" s="103"/>
      <c r="C37" s="304" t="s">
        <v>122</v>
      </c>
      <c r="D37" s="352"/>
      <c r="E37" s="352"/>
      <c r="F37" s="352"/>
      <c r="G37" s="130"/>
      <c r="H37" s="130"/>
      <c r="I37" s="131"/>
      <c r="J37" s="76"/>
    </row>
    <row r="38" spans="2:10" ht="12.75">
      <c r="B38" s="103"/>
      <c r="C38" s="353"/>
      <c r="D38" s="352"/>
      <c r="E38" s="352"/>
      <c r="F38" s="352"/>
      <c r="G38" s="130"/>
      <c r="H38" s="130"/>
      <c r="I38" s="132"/>
      <c r="J38" s="76"/>
    </row>
    <row r="39" spans="2:10" ht="12.75">
      <c r="B39" s="103"/>
      <c r="C39" s="353"/>
      <c r="D39" s="352"/>
      <c r="E39" s="352"/>
      <c r="F39" s="352"/>
      <c r="G39" s="130"/>
      <c r="H39" s="130"/>
      <c r="I39" s="132"/>
      <c r="J39" s="76"/>
    </row>
    <row r="40" spans="2:10" ht="12.75">
      <c r="B40" s="103"/>
      <c r="C40" s="353"/>
      <c r="D40" s="352"/>
      <c r="E40" s="352"/>
      <c r="F40" s="352"/>
      <c r="G40" s="130"/>
      <c r="H40" s="130"/>
      <c r="I40" s="132"/>
      <c r="J40" s="76"/>
    </row>
    <row r="41" spans="2:10" ht="12.75">
      <c r="B41" s="103"/>
      <c r="C41" s="350" t="s">
        <v>33</v>
      </c>
      <c r="D41" s="351"/>
      <c r="E41" s="130"/>
      <c r="F41" s="130"/>
      <c r="G41" s="130"/>
      <c r="H41" s="130"/>
      <c r="I41" s="131"/>
      <c r="J41" s="76"/>
    </row>
    <row r="42" spans="2:10" ht="12.75">
      <c r="B42" s="103"/>
      <c r="C42" s="48" t="s">
        <v>32</v>
      </c>
      <c r="D42" s="49">
        <v>18.854</v>
      </c>
      <c r="E42" s="130"/>
      <c r="F42" s="130"/>
      <c r="G42" s="130"/>
      <c r="H42" s="130"/>
      <c r="I42" s="131"/>
      <c r="J42" s="76"/>
    </row>
    <row r="43" spans="2:10" ht="12.75">
      <c r="B43" s="103"/>
      <c r="C43" s="358" t="s">
        <v>103</v>
      </c>
      <c r="D43" s="359"/>
      <c r="E43" s="359"/>
      <c r="F43" s="359"/>
      <c r="G43" s="359"/>
      <c r="H43" s="359"/>
      <c r="I43" s="120"/>
      <c r="J43" s="76"/>
    </row>
    <row r="44" spans="2:10" ht="12.75">
      <c r="B44" s="103"/>
      <c r="C44" s="322" t="s">
        <v>102</v>
      </c>
      <c r="D44" s="323"/>
      <c r="E44" s="323"/>
      <c r="F44" s="323"/>
      <c r="G44" s="130"/>
      <c r="H44" s="130"/>
      <c r="I44" s="120"/>
      <c r="J44" s="76"/>
    </row>
    <row r="45" spans="2:10" ht="12.75">
      <c r="B45" s="103"/>
      <c r="C45" s="133" t="s">
        <v>83</v>
      </c>
      <c r="D45" s="134"/>
      <c r="E45" s="134"/>
      <c r="F45" s="134"/>
      <c r="G45" s="134"/>
      <c r="H45" s="135"/>
      <c r="I45" s="136"/>
      <c r="J45" s="76"/>
    </row>
    <row r="46" spans="2:10" ht="12.75">
      <c r="B46" s="103"/>
      <c r="C46" s="349" t="s">
        <v>82</v>
      </c>
      <c r="D46" s="326"/>
      <c r="E46" s="326"/>
      <c r="F46" s="326"/>
      <c r="G46" s="135"/>
      <c r="H46" s="135"/>
      <c r="I46" s="136"/>
      <c r="J46" s="76"/>
    </row>
    <row r="47" spans="2:10" ht="9.75" customHeight="1">
      <c r="B47" s="103"/>
      <c r="C47" s="137"/>
      <c r="D47" s="138"/>
      <c r="E47" s="138"/>
      <c r="F47" s="139"/>
      <c r="G47" s="139"/>
      <c r="H47" s="139"/>
      <c r="I47" s="140"/>
      <c r="J47" s="76"/>
    </row>
    <row r="48" spans="2:10" ht="5.25" customHeight="1">
      <c r="B48" s="141"/>
      <c r="C48" s="142"/>
      <c r="D48" s="143"/>
      <c r="E48" s="143"/>
      <c r="F48" s="143"/>
      <c r="G48" s="143"/>
      <c r="H48" s="143"/>
      <c r="I48" s="143"/>
      <c r="J48" s="144"/>
    </row>
  </sheetData>
  <sheetProtection password="C82D" sheet="1"/>
  <mergeCells count="36">
    <mergeCell ref="K19:N24"/>
    <mergeCell ref="C46:F46"/>
    <mergeCell ref="C41:D41"/>
    <mergeCell ref="C37:F40"/>
    <mergeCell ref="F28:I29"/>
    <mergeCell ref="C33:F36"/>
    <mergeCell ref="C43:H43"/>
    <mergeCell ref="C44:F44"/>
    <mergeCell ref="C29:E29"/>
    <mergeCell ref="C31:I31"/>
    <mergeCell ref="G7:H7"/>
    <mergeCell ref="D7:E7"/>
    <mergeCell ref="K10:N17"/>
    <mergeCell ref="C15:D15"/>
    <mergeCell ref="C21:D21"/>
    <mergeCell ref="C22:D22"/>
    <mergeCell ref="C19:I19"/>
    <mergeCell ref="C17:I17"/>
    <mergeCell ref="C9:I9"/>
    <mergeCell ref="G13:I13"/>
    <mergeCell ref="C25:D25"/>
    <mergeCell ref="C26:D26"/>
    <mergeCell ref="C27:D27"/>
    <mergeCell ref="C28:D28"/>
    <mergeCell ref="G20:I20"/>
    <mergeCell ref="G21:I21"/>
    <mergeCell ref="G22:I22"/>
    <mergeCell ref="G23:H23"/>
    <mergeCell ref="G15:H15"/>
    <mergeCell ref="G10:H10"/>
    <mergeCell ref="G11:H11"/>
    <mergeCell ref="G16:H16"/>
    <mergeCell ref="C24:D24"/>
    <mergeCell ref="C20:D20"/>
    <mergeCell ref="C23:D23"/>
    <mergeCell ref="G14:I14"/>
  </mergeCells>
  <hyperlinks>
    <hyperlink ref="C44:D44" r:id="rId1" display="http://arcweb.sos.state.or.us/pages/rules/oars_100/oar_137/_tables_137/137-060-0360%20630.pdf"/>
    <hyperlink ref="C44" r:id="rId2" display="http://www.leg.state.or.us/11reg/measures/hb2600.dir/hb2682.en.html"/>
    <hyperlink ref="C44:F44" r:id="rId3" display="http://www.oregonlegislature.gov/bills_laws/lawsstatutes/2013orLaw0597.pdf"/>
    <hyperlink ref="C41" r:id="rId4" display="ORS Volume 1 Chapter 18"/>
    <hyperlink ref="C41:D41" r:id="rId5" display="ORS Volume 1 Chapter 18 - Judgments"/>
  </hyperlinks>
  <printOptions horizontalCentered="1"/>
  <pageMargins left="0.25" right="0.25" top="0.75" bottom="0.75" header="0.3" footer="0.3"/>
  <pageSetup horizontalDpi="300" verticalDpi="300" orientation="portrait" r:id="rId7"/>
  <headerFooter>
    <oddFooter>&amp;L&amp;A &amp;D</oddFooter>
  </headerFooter>
  <drawing r:id="rId6"/>
</worksheet>
</file>

<file path=xl/worksheets/sheet4.xml><?xml version="1.0" encoding="utf-8"?>
<worksheet xmlns="http://schemas.openxmlformats.org/spreadsheetml/2006/main" xmlns:r="http://schemas.openxmlformats.org/officeDocument/2006/relationships">
  <dimension ref="B2:O52"/>
  <sheetViews>
    <sheetView workbookViewId="0" topLeftCell="B1">
      <selection activeCell="G14" sqref="G14:I14"/>
    </sheetView>
  </sheetViews>
  <sheetFormatPr defaultColWidth="9.140625" defaultRowHeight="12.75"/>
  <cols>
    <col min="1" max="1" width="8.7109375" style="99" customWidth="1"/>
    <col min="2" max="2" width="0.9921875" style="99" customWidth="1"/>
    <col min="3" max="3" width="8.7109375" style="99" customWidth="1"/>
    <col min="4" max="4" width="39.421875" style="99" customWidth="1"/>
    <col min="5" max="5" width="11.421875" style="99" customWidth="1"/>
    <col min="6" max="6" width="10.7109375" style="99" customWidth="1"/>
    <col min="7" max="7" width="7.28125" style="99" customWidth="1"/>
    <col min="8" max="8" width="6.57421875" style="99" customWidth="1"/>
    <col min="9" max="9" width="11.7109375" style="99" customWidth="1"/>
    <col min="10" max="10" width="0.9921875" style="99" customWidth="1"/>
    <col min="11" max="12" width="9.140625" style="99" customWidth="1"/>
    <col min="13" max="13" width="11.00390625" style="99" customWidth="1"/>
    <col min="14" max="16384" width="9.140625" style="99" customWidth="1"/>
  </cols>
  <sheetData>
    <row r="2" spans="2:10" ht="5.25" customHeight="1">
      <c r="B2" s="100"/>
      <c r="C2" s="101"/>
      <c r="D2" s="101"/>
      <c r="E2" s="101"/>
      <c r="F2" s="101"/>
      <c r="G2" s="101"/>
      <c r="H2" s="101"/>
      <c r="I2" s="101"/>
      <c r="J2" s="102"/>
    </row>
    <row r="3" spans="2:10" ht="15" customHeight="1">
      <c r="B3" s="103"/>
      <c r="C3" s="104"/>
      <c r="D3" s="87"/>
      <c r="E3" s="87"/>
      <c r="F3" s="87"/>
      <c r="G3" s="87"/>
      <c r="H3" s="87"/>
      <c r="I3" s="88"/>
      <c r="J3" s="76"/>
    </row>
    <row r="4" spans="2:10" ht="19.5">
      <c r="B4" s="103"/>
      <c r="C4" s="89" t="s">
        <v>21</v>
      </c>
      <c r="D4" s="90"/>
      <c r="E4" s="90"/>
      <c r="F4" s="90"/>
      <c r="G4" s="90"/>
      <c r="H4" s="90"/>
      <c r="I4" s="91"/>
      <c r="J4" s="76"/>
    </row>
    <row r="5" spans="2:10" ht="19.5">
      <c r="B5" s="103"/>
      <c r="C5" s="89" t="s">
        <v>1</v>
      </c>
      <c r="D5" s="90"/>
      <c r="E5" s="90"/>
      <c r="F5" s="90"/>
      <c r="G5" s="90"/>
      <c r="H5" s="90"/>
      <c r="I5" s="91"/>
      <c r="J5" s="76"/>
    </row>
    <row r="6" spans="2:10" ht="19.5">
      <c r="B6" s="103"/>
      <c r="C6" s="92"/>
      <c r="D6" s="93"/>
      <c r="E6" s="93"/>
      <c r="F6" s="93"/>
      <c r="G6" s="93"/>
      <c r="H6" s="93"/>
      <c r="I6" s="94"/>
      <c r="J6" s="76"/>
    </row>
    <row r="7" spans="2:10" ht="19.5" customHeight="1">
      <c r="B7" s="103"/>
      <c r="C7" s="105" t="s">
        <v>2</v>
      </c>
      <c r="D7" s="337"/>
      <c r="E7" s="337"/>
      <c r="F7" s="96" t="s">
        <v>81</v>
      </c>
      <c r="G7" s="318"/>
      <c r="H7" s="318"/>
      <c r="I7" s="91"/>
      <c r="J7" s="76"/>
    </row>
    <row r="8" spans="2:10" ht="15.75" customHeight="1">
      <c r="B8" s="103"/>
      <c r="C8" s="95"/>
      <c r="D8" s="90"/>
      <c r="E8" s="90"/>
      <c r="F8" s="90"/>
      <c r="G8" s="90"/>
      <c r="H8" s="90"/>
      <c r="I8" s="91"/>
      <c r="J8" s="76"/>
    </row>
    <row r="9" spans="2:11" ht="18" customHeight="1">
      <c r="B9" s="103"/>
      <c r="C9" s="340" t="s">
        <v>5</v>
      </c>
      <c r="D9" s="341"/>
      <c r="E9" s="341"/>
      <c r="F9" s="341"/>
      <c r="G9" s="341"/>
      <c r="H9" s="341"/>
      <c r="I9" s="342"/>
      <c r="J9" s="106"/>
      <c r="K9" s="111" t="s">
        <v>118</v>
      </c>
    </row>
    <row r="10" spans="2:14" s="152" customFormat="1" ht="15.75" customHeight="1">
      <c r="B10" s="148"/>
      <c r="C10" s="149"/>
      <c r="D10" s="150"/>
      <c r="E10" s="146"/>
      <c r="F10" s="225"/>
      <c r="G10" s="243" t="s">
        <v>51</v>
      </c>
      <c r="H10" s="145"/>
      <c r="I10" s="151"/>
      <c r="J10" s="147"/>
      <c r="K10" s="367" t="s">
        <v>62</v>
      </c>
      <c r="L10" s="368"/>
      <c r="M10" s="368"/>
      <c r="N10" s="368"/>
    </row>
    <row r="11" spans="2:14" ht="15.75" customHeight="1">
      <c r="B11" s="103"/>
      <c r="C11" s="149"/>
      <c r="D11" s="150"/>
      <c r="E11" s="153"/>
      <c r="F11" s="225"/>
      <c r="G11" s="58" t="s">
        <v>52</v>
      </c>
      <c r="H11" s="154"/>
      <c r="I11" s="155"/>
      <c r="J11" s="75"/>
      <c r="K11" s="367"/>
      <c r="L11" s="368"/>
      <c r="M11" s="368"/>
      <c r="N11" s="368"/>
    </row>
    <row r="12" spans="2:14" ht="15.75" customHeight="1">
      <c r="B12" s="103"/>
      <c r="C12" s="149"/>
      <c r="D12" s="150"/>
      <c r="E12" s="153"/>
      <c r="F12" s="225"/>
      <c r="G12" s="243" t="s">
        <v>126</v>
      </c>
      <c r="H12" s="154"/>
      <c r="I12" s="155"/>
      <c r="J12" s="75"/>
      <c r="K12" s="367"/>
      <c r="L12" s="368"/>
      <c r="M12" s="368"/>
      <c r="N12" s="368"/>
    </row>
    <row r="13" spans="2:14" ht="15.75" customHeight="1">
      <c r="B13" s="103"/>
      <c r="C13" s="149"/>
      <c r="D13" s="150"/>
      <c r="E13" s="153"/>
      <c r="F13" s="225"/>
      <c r="G13" s="58" t="s">
        <v>53</v>
      </c>
      <c r="H13" s="154"/>
      <c r="I13" s="155"/>
      <c r="J13" s="75"/>
      <c r="K13" s="367"/>
      <c r="L13" s="368"/>
      <c r="M13" s="368"/>
      <c r="N13" s="368"/>
    </row>
    <row r="14" spans="2:14" ht="15.75" customHeight="1">
      <c r="B14" s="103"/>
      <c r="C14" s="149"/>
      <c r="D14" s="150"/>
      <c r="E14" s="153"/>
      <c r="F14" s="225"/>
      <c r="G14" s="275" t="s">
        <v>130</v>
      </c>
      <c r="H14" s="273"/>
      <c r="I14" s="274"/>
      <c r="J14" s="75"/>
      <c r="K14" s="367"/>
      <c r="L14" s="368"/>
      <c r="M14" s="368"/>
      <c r="N14" s="368"/>
    </row>
    <row r="15" spans="2:14" ht="15.75" customHeight="1">
      <c r="B15" s="103"/>
      <c r="C15" s="156"/>
      <c r="D15" s="154"/>
      <c r="E15" s="153"/>
      <c r="F15" s="225"/>
      <c r="G15" s="58" t="s">
        <v>54</v>
      </c>
      <c r="H15" s="154"/>
      <c r="I15" s="155"/>
      <c r="J15" s="75"/>
      <c r="K15" s="367"/>
      <c r="L15" s="368"/>
      <c r="M15" s="368"/>
      <c r="N15" s="368"/>
    </row>
    <row r="16" spans="2:14" ht="15.75" customHeight="1">
      <c r="B16" s="103"/>
      <c r="C16" s="156"/>
      <c r="D16" s="115" t="s">
        <v>31</v>
      </c>
      <c r="E16" s="232"/>
      <c r="F16" s="225"/>
      <c r="G16" s="58" t="s">
        <v>55</v>
      </c>
      <c r="H16" s="154"/>
      <c r="I16" s="155"/>
      <c r="J16" s="75"/>
      <c r="K16" s="367"/>
      <c r="L16" s="368"/>
      <c r="M16" s="368"/>
      <c r="N16" s="368"/>
    </row>
    <row r="17" spans="2:14" ht="15.75" customHeight="1">
      <c r="B17" s="103"/>
      <c r="C17" s="156"/>
      <c r="D17" s="115" t="s">
        <v>6</v>
      </c>
      <c r="E17" s="235">
        <f>SUM(F10:F17)</f>
        <v>0</v>
      </c>
      <c r="F17" s="230"/>
      <c r="G17" s="58" t="s">
        <v>56</v>
      </c>
      <c r="H17" s="150"/>
      <c r="I17" s="157"/>
      <c r="J17" s="158"/>
      <c r="K17" s="367"/>
      <c r="L17" s="368"/>
      <c r="M17" s="368"/>
      <c r="N17" s="368"/>
    </row>
    <row r="18" spans="2:14" ht="9" customHeight="1">
      <c r="B18" s="103"/>
      <c r="C18" s="156"/>
      <c r="D18" s="159"/>
      <c r="E18" s="116"/>
      <c r="F18" s="153"/>
      <c r="G18" s="154"/>
      <c r="H18" s="154"/>
      <c r="I18" s="155"/>
      <c r="J18" s="75"/>
      <c r="K18" s="367"/>
      <c r="L18" s="368"/>
      <c r="M18" s="368"/>
      <c r="N18" s="368"/>
    </row>
    <row r="19" spans="2:14" ht="15.75" customHeight="1">
      <c r="B19" s="103"/>
      <c r="C19" s="156"/>
      <c r="D19" s="115" t="s">
        <v>7</v>
      </c>
      <c r="E19" s="235">
        <f>SUM(E16-E17)</f>
        <v>0</v>
      </c>
      <c r="F19" s="153"/>
      <c r="G19" s="154"/>
      <c r="H19" s="154"/>
      <c r="I19" s="155"/>
      <c r="J19" s="73"/>
      <c r="K19" s="367"/>
      <c r="L19" s="368"/>
      <c r="M19" s="368"/>
      <c r="N19" s="368"/>
    </row>
    <row r="20" spans="2:14" ht="18" customHeight="1">
      <c r="B20" s="103"/>
      <c r="C20" s="340" t="s">
        <v>8</v>
      </c>
      <c r="D20" s="341"/>
      <c r="E20" s="341"/>
      <c r="F20" s="341"/>
      <c r="G20" s="341"/>
      <c r="H20" s="341"/>
      <c r="I20" s="342"/>
      <c r="J20" s="147"/>
      <c r="K20" s="367"/>
      <c r="L20" s="368"/>
      <c r="M20" s="368"/>
      <c r="N20" s="368"/>
    </row>
    <row r="21" spans="2:14" ht="15.75" customHeight="1">
      <c r="B21" s="103"/>
      <c r="C21" s="160"/>
      <c r="D21" s="115" t="s">
        <v>9</v>
      </c>
      <c r="E21" s="235">
        <f>E19</f>
        <v>0</v>
      </c>
      <c r="F21" s="153"/>
      <c r="G21" s="154"/>
      <c r="H21" s="154"/>
      <c r="I21" s="155"/>
      <c r="J21" s="75"/>
      <c r="K21" s="367"/>
      <c r="L21" s="368"/>
      <c r="M21" s="368"/>
      <c r="N21" s="368"/>
    </row>
    <row r="22" spans="2:14" ht="15.75" customHeight="1">
      <c r="B22" s="103"/>
      <c r="C22" s="160"/>
      <c r="D22" s="115" t="s">
        <v>16</v>
      </c>
      <c r="E22" s="235">
        <f>PRODUCT(E21*0.25)</f>
        <v>0</v>
      </c>
      <c r="F22" s="153"/>
      <c r="G22" s="154"/>
      <c r="H22" s="154"/>
      <c r="I22" s="155"/>
      <c r="J22" s="75"/>
      <c r="K22" s="103"/>
      <c r="L22" s="75"/>
      <c r="M22" s="75"/>
      <c r="N22" s="75"/>
    </row>
    <row r="23" spans="2:14" ht="15.75" customHeight="1">
      <c r="B23" s="103"/>
      <c r="C23" s="160"/>
      <c r="D23" s="115" t="s">
        <v>28</v>
      </c>
      <c r="E23" s="225">
        <v>0</v>
      </c>
      <c r="F23" s="153"/>
      <c r="G23" s="154"/>
      <c r="H23" s="154"/>
      <c r="I23" s="155"/>
      <c r="J23" s="76"/>
      <c r="K23" s="346" t="s">
        <v>128</v>
      </c>
      <c r="L23" s="380"/>
      <c r="M23" s="380"/>
      <c r="N23" s="380"/>
    </row>
    <row r="24" spans="2:14" ht="15.75" customHeight="1">
      <c r="B24" s="103"/>
      <c r="C24" s="160"/>
      <c r="D24" s="115" t="s">
        <v>72</v>
      </c>
      <c r="E24" s="232">
        <v>0</v>
      </c>
      <c r="F24" s="153"/>
      <c r="G24" s="154"/>
      <c r="H24" s="154"/>
      <c r="I24" s="155"/>
      <c r="J24" s="76"/>
      <c r="K24" s="381"/>
      <c r="L24" s="380"/>
      <c r="M24" s="380"/>
      <c r="N24" s="380"/>
    </row>
    <row r="25" spans="2:14" ht="15.75" customHeight="1">
      <c r="B25" s="103"/>
      <c r="C25" s="160"/>
      <c r="D25" s="115" t="s">
        <v>29</v>
      </c>
      <c r="E25" s="235">
        <f>SUM(E23:E24)</f>
        <v>0</v>
      </c>
      <c r="F25" s="153"/>
      <c r="G25" s="154"/>
      <c r="H25" s="154"/>
      <c r="I25" s="155"/>
      <c r="J25" s="76"/>
      <c r="K25" s="381"/>
      <c r="L25" s="380"/>
      <c r="M25" s="380"/>
      <c r="N25" s="380"/>
    </row>
    <row r="26" spans="2:14" ht="15.75" customHeight="1">
      <c r="B26" s="103"/>
      <c r="C26" s="160"/>
      <c r="D26" s="115" t="s">
        <v>25</v>
      </c>
      <c r="E26" s="235">
        <f>IF(E25&gt;E22,0,E22-E25)</f>
        <v>0</v>
      </c>
      <c r="F26" s="153"/>
      <c r="G26" s="154"/>
      <c r="H26" s="154"/>
      <c r="I26" s="155"/>
      <c r="J26" s="76"/>
      <c r="K26" s="381"/>
      <c r="L26" s="380"/>
      <c r="M26" s="380"/>
      <c r="N26" s="380"/>
    </row>
    <row r="27" spans="2:14" ht="15.75" customHeight="1">
      <c r="B27" s="103"/>
      <c r="C27" s="160"/>
      <c r="D27" s="115" t="s">
        <v>18</v>
      </c>
      <c r="E27" s="235">
        <f>PRODUCT(E21*F27)</f>
        <v>0</v>
      </c>
      <c r="F27" s="69">
        <v>0.15</v>
      </c>
      <c r="G27" s="372" t="s">
        <v>114</v>
      </c>
      <c r="H27" s="311"/>
      <c r="I27" s="312"/>
      <c r="J27" s="161"/>
      <c r="K27" s="381"/>
      <c r="L27" s="380"/>
      <c r="M27" s="380"/>
      <c r="N27" s="380"/>
    </row>
    <row r="28" spans="2:10" ht="15.75" customHeight="1">
      <c r="B28" s="103"/>
      <c r="C28" s="329" t="s">
        <v>97</v>
      </c>
      <c r="D28" s="359"/>
      <c r="E28" s="235">
        <f>IF(E21-F28&lt;=0,0,E21-F28)</f>
        <v>0</v>
      </c>
      <c r="F28" s="70">
        <v>942.5</v>
      </c>
      <c r="G28" s="326" t="s">
        <v>48</v>
      </c>
      <c r="H28" s="326"/>
      <c r="I28" s="334"/>
      <c r="J28" s="162"/>
    </row>
    <row r="29" spans="2:15" ht="15.75" customHeight="1">
      <c r="B29" s="103"/>
      <c r="C29" s="160"/>
      <c r="D29" s="115" t="s">
        <v>17</v>
      </c>
      <c r="E29" s="235">
        <f>MIN(E26:E28)</f>
        <v>0</v>
      </c>
      <c r="F29" s="163"/>
      <c r="G29" s="164"/>
      <c r="H29" s="165"/>
      <c r="I29" s="166"/>
      <c r="J29" s="76"/>
      <c r="O29" s="167"/>
    </row>
    <row r="30" spans="2:10" ht="15.75" customHeight="1">
      <c r="B30" s="103"/>
      <c r="C30" s="160"/>
      <c r="D30" s="115" t="s">
        <v>74</v>
      </c>
      <c r="E30" s="231">
        <v>0</v>
      </c>
      <c r="F30" s="373" t="s">
        <v>50</v>
      </c>
      <c r="G30" s="373"/>
      <c r="H30" s="373"/>
      <c r="I30" s="374"/>
      <c r="J30" s="168"/>
    </row>
    <row r="31" spans="2:14" ht="10.5" customHeight="1">
      <c r="B31" s="103"/>
      <c r="C31" s="160"/>
      <c r="D31" s="58"/>
      <c r="E31" s="81"/>
      <c r="F31" s="373"/>
      <c r="G31" s="373"/>
      <c r="H31" s="373"/>
      <c r="I31" s="374"/>
      <c r="J31" s="168"/>
      <c r="N31" s="169"/>
    </row>
    <row r="32" spans="2:10" ht="15.75" customHeight="1">
      <c r="B32" s="103"/>
      <c r="C32" s="160"/>
      <c r="D32" s="115" t="s">
        <v>49</v>
      </c>
      <c r="E32" s="235">
        <f>IF(E29-E30&lt;=0,0,E29-E30)</f>
        <v>0</v>
      </c>
      <c r="F32" s="170"/>
      <c r="G32" s="75"/>
      <c r="H32" s="75"/>
      <c r="I32" s="76"/>
      <c r="J32" s="76"/>
    </row>
    <row r="33" spans="2:10" ht="8.25" customHeight="1">
      <c r="B33" s="103"/>
      <c r="C33" s="171"/>
      <c r="D33" s="172"/>
      <c r="E33" s="143"/>
      <c r="F33" s="173"/>
      <c r="G33" s="143"/>
      <c r="H33" s="143"/>
      <c r="I33" s="144"/>
      <c r="J33" s="76"/>
    </row>
    <row r="34" spans="2:10" ht="15" customHeight="1">
      <c r="B34" s="103"/>
      <c r="C34" s="174" t="s">
        <v>30</v>
      </c>
      <c r="D34" s="175"/>
      <c r="E34" s="175"/>
      <c r="F34" s="175"/>
      <c r="G34" s="175"/>
      <c r="H34" s="175"/>
      <c r="I34" s="74"/>
      <c r="J34" s="74"/>
    </row>
    <row r="35" spans="2:10" ht="15" customHeight="1">
      <c r="B35" s="103"/>
      <c r="C35" s="365" t="s">
        <v>15</v>
      </c>
      <c r="D35" s="366"/>
      <c r="E35" s="176"/>
      <c r="F35" s="175"/>
      <c r="G35" s="175"/>
      <c r="H35" s="175"/>
      <c r="I35" s="74"/>
      <c r="J35" s="74"/>
    </row>
    <row r="36" spans="2:10" ht="14.25" customHeight="1">
      <c r="B36" s="103"/>
      <c r="C36" s="177" t="s">
        <v>112</v>
      </c>
      <c r="D36" s="375" t="s">
        <v>111</v>
      </c>
      <c r="E36" s="375"/>
      <c r="F36" s="375"/>
      <c r="G36" s="175"/>
      <c r="H36" s="175"/>
      <c r="I36" s="74"/>
      <c r="J36" s="74"/>
    </row>
    <row r="37" spans="2:10" ht="14.25" customHeight="1">
      <c r="B37" s="103"/>
      <c r="C37" s="363" t="s">
        <v>110</v>
      </c>
      <c r="D37" s="364"/>
      <c r="E37" s="176"/>
      <c r="F37" s="175"/>
      <c r="G37" s="175"/>
      <c r="H37" s="175"/>
      <c r="I37" s="74"/>
      <c r="J37" s="74"/>
    </row>
    <row r="38" spans="2:10" ht="15" customHeight="1">
      <c r="B38" s="103"/>
      <c r="C38" s="178" t="s">
        <v>59</v>
      </c>
      <c r="D38" s="179"/>
      <c r="E38" s="179"/>
      <c r="F38" s="179"/>
      <c r="G38" s="179"/>
      <c r="H38" s="179"/>
      <c r="I38" s="136"/>
      <c r="J38" s="136"/>
    </row>
    <row r="39" spans="2:10" ht="12.75" customHeight="1">
      <c r="B39" s="103"/>
      <c r="C39" s="377" t="s">
        <v>58</v>
      </c>
      <c r="D39" s="378"/>
      <c r="E39" s="378"/>
      <c r="F39" s="180"/>
      <c r="G39" s="175"/>
      <c r="H39" s="175"/>
      <c r="I39" s="74"/>
      <c r="J39" s="74"/>
    </row>
    <row r="40" spans="2:10" ht="12.75">
      <c r="B40" s="103"/>
      <c r="C40" s="379"/>
      <c r="D40" s="378"/>
      <c r="E40" s="378"/>
      <c r="F40" s="175"/>
      <c r="G40" s="175"/>
      <c r="H40" s="175"/>
      <c r="I40" s="74"/>
      <c r="J40" s="74"/>
    </row>
    <row r="41" spans="2:13" ht="12.75">
      <c r="B41" s="103"/>
      <c r="C41" s="379"/>
      <c r="D41" s="378"/>
      <c r="E41" s="378"/>
      <c r="F41" s="175"/>
      <c r="G41" s="175"/>
      <c r="H41" s="175"/>
      <c r="I41" s="74"/>
      <c r="J41" s="74"/>
      <c r="M41" s="181"/>
    </row>
    <row r="42" spans="2:10" ht="12.75">
      <c r="B42" s="103"/>
      <c r="C42" s="379"/>
      <c r="D42" s="378"/>
      <c r="E42" s="378"/>
      <c r="F42" s="175"/>
      <c r="G42" s="175"/>
      <c r="H42" s="175"/>
      <c r="I42" s="74"/>
      <c r="J42" s="74"/>
    </row>
    <row r="43" spans="2:10" ht="4.5" customHeight="1">
      <c r="B43" s="103"/>
      <c r="C43" s="182"/>
      <c r="D43" s="183"/>
      <c r="E43" s="183"/>
      <c r="F43" s="175"/>
      <c r="G43" s="175"/>
      <c r="H43" s="175"/>
      <c r="I43" s="74"/>
      <c r="J43" s="74"/>
    </row>
    <row r="44" spans="2:10" ht="12.75" customHeight="1">
      <c r="B44" s="103"/>
      <c r="C44" s="184" t="s">
        <v>73</v>
      </c>
      <c r="D44" s="185"/>
      <c r="E44" s="175"/>
      <c r="F44" s="183"/>
      <c r="G44" s="175"/>
      <c r="H44" s="175"/>
      <c r="I44" s="74"/>
      <c r="J44" s="74"/>
    </row>
    <row r="45" spans="2:10" ht="14.25" customHeight="1">
      <c r="B45" s="103"/>
      <c r="C45" s="376" t="s">
        <v>100</v>
      </c>
      <c r="D45" s="375"/>
      <c r="E45" s="186"/>
      <c r="F45" s="175"/>
      <c r="G45" s="175"/>
      <c r="H45" s="175"/>
      <c r="I45" s="74"/>
      <c r="J45" s="74"/>
    </row>
    <row r="46" spans="2:10" ht="14.25" customHeight="1">
      <c r="B46" s="103"/>
      <c r="C46" s="187" t="s">
        <v>34</v>
      </c>
      <c r="D46" s="111"/>
      <c r="E46" s="111"/>
      <c r="F46" s="111"/>
      <c r="G46" s="111"/>
      <c r="H46" s="111"/>
      <c r="I46" s="76"/>
      <c r="J46" s="76"/>
    </row>
    <row r="47" spans="2:10" ht="12.75">
      <c r="B47" s="103"/>
      <c r="C47" s="369" t="s">
        <v>75</v>
      </c>
      <c r="D47" s="370"/>
      <c r="E47" s="111"/>
      <c r="F47" s="111"/>
      <c r="G47" s="111"/>
      <c r="H47" s="111"/>
      <c r="I47" s="76"/>
      <c r="J47" s="76"/>
    </row>
    <row r="48" spans="2:10" ht="12.75">
      <c r="B48" s="103"/>
      <c r="C48" s="371"/>
      <c r="D48" s="370"/>
      <c r="E48" s="111"/>
      <c r="F48" s="111"/>
      <c r="G48" s="111"/>
      <c r="H48" s="111"/>
      <c r="I48" s="76"/>
      <c r="J48" s="76"/>
    </row>
    <row r="49" spans="2:10" ht="12.75">
      <c r="B49" s="103"/>
      <c r="C49" s="371"/>
      <c r="D49" s="370"/>
      <c r="E49" s="111"/>
      <c r="F49" s="111"/>
      <c r="G49" s="111"/>
      <c r="H49" s="111"/>
      <c r="I49" s="76"/>
      <c r="J49" s="76"/>
    </row>
    <row r="50" spans="2:10" ht="13.5" customHeight="1">
      <c r="B50" s="103"/>
      <c r="C50" s="188"/>
      <c r="D50" s="68" t="s">
        <v>71</v>
      </c>
      <c r="E50" s="111"/>
      <c r="F50" s="111"/>
      <c r="G50" s="111"/>
      <c r="H50" s="111"/>
      <c r="I50" s="76"/>
      <c r="J50" s="76"/>
    </row>
    <row r="51" spans="2:10" ht="6.75" customHeight="1">
      <c r="B51" s="103"/>
      <c r="C51" s="141"/>
      <c r="D51" s="143"/>
      <c r="E51" s="143"/>
      <c r="F51" s="143"/>
      <c r="G51" s="143"/>
      <c r="H51" s="143"/>
      <c r="I51" s="144"/>
      <c r="J51" s="76"/>
    </row>
    <row r="52" spans="2:10" ht="5.25" customHeight="1">
      <c r="B52" s="141"/>
      <c r="C52" s="143"/>
      <c r="D52" s="143"/>
      <c r="E52" s="143"/>
      <c r="F52" s="143"/>
      <c r="G52" s="143"/>
      <c r="H52" s="143"/>
      <c r="I52" s="143"/>
      <c r="J52" s="144"/>
    </row>
  </sheetData>
  <sheetProtection password="C82D" sheet="1"/>
  <mergeCells count="17">
    <mergeCell ref="D36:F36"/>
    <mergeCell ref="C45:D45"/>
    <mergeCell ref="C39:E42"/>
    <mergeCell ref="C20:I20"/>
    <mergeCell ref="C9:I9"/>
    <mergeCell ref="K23:N27"/>
    <mergeCell ref="G14:I14"/>
    <mergeCell ref="G7:H7"/>
    <mergeCell ref="C37:D37"/>
    <mergeCell ref="C35:D35"/>
    <mergeCell ref="C28:D28"/>
    <mergeCell ref="K10:N21"/>
    <mergeCell ref="C47:D49"/>
    <mergeCell ref="D7:E7"/>
    <mergeCell ref="G27:I27"/>
    <mergeCell ref="G28:I28"/>
    <mergeCell ref="F30:I31"/>
  </mergeCells>
  <hyperlinks>
    <hyperlink ref="C45" r:id="rId1" display="http://www.dol.gov/whd/regs/compliance/whdfs30.pdf"/>
    <hyperlink ref="D36" r:id="rId2" display="Code of Federal Regulations"/>
    <hyperlink ref="C35" r:id="rId3" display="http://www2.ed.gov/offices/OSFAP/DCS/awg.employers.guide.html"/>
    <hyperlink ref="C37:D37" r:id="rId4" display="U.D. Department of Education Employer Section"/>
    <hyperlink ref="D50" r:id="rId5" display="fsa.awg@ed.gov"/>
    <hyperlink ref="D36:E36" r:id="rId6" display="Code of Federal Regulations 31 CFR § 285.11(c) Definitions (page 33 of 43)"/>
  </hyperlinks>
  <printOptions horizontalCentered="1"/>
  <pageMargins left="0.25" right="0.25" top="0.75" bottom="0.75" header="0.3" footer="0.3"/>
  <pageSetup horizontalDpi="300" verticalDpi="300" orientation="portrait" r:id="rId8"/>
  <headerFooter>
    <oddFooter>&amp;L&amp;A &amp;D</oddFooter>
  </headerFooter>
  <drawing r:id="rId7"/>
</worksheet>
</file>

<file path=xl/worksheets/sheet5.xml><?xml version="1.0" encoding="utf-8"?>
<worksheet xmlns="http://schemas.openxmlformats.org/spreadsheetml/2006/main" xmlns:r="http://schemas.openxmlformats.org/officeDocument/2006/relationships">
  <dimension ref="B2:O50"/>
  <sheetViews>
    <sheetView workbookViewId="0" topLeftCell="B1">
      <selection activeCell="M27" sqref="M27"/>
    </sheetView>
  </sheetViews>
  <sheetFormatPr defaultColWidth="9.140625" defaultRowHeight="12.75"/>
  <cols>
    <col min="1" max="1" width="8.7109375" style="99" customWidth="1"/>
    <col min="2" max="2" width="0.9921875" style="99" customWidth="1"/>
    <col min="3" max="3" width="9.28125" style="99" customWidth="1"/>
    <col min="4" max="4" width="35.00390625" style="99" customWidth="1"/>
    <col min="5" max="5" width="11.140625" style="99" customWidth="1"/>
    <col min="6" max="6" width="10.7109375" style="99" customWidth="1"/>
    <col min="7" max="7" width="7.421875" style="99" customWidth="1"/>
    <col min="8" max="8" width="7.140625" style="99" customWidth="1"/>
    <col min="9" max="9" width="12.28125" style="99" customWidth="1"/>
    <col min="10" max="10" width="0.9921875" style="99" customWidth="1"/>
    <col min="11" max="16384" width="9.140625" style="99" customWidth="1"/>
  </cols>
  <sheetData>
    <row r="2" spans="2:10" ht="6" customHeight="1">
      <c r="B2" s="100"/>
      <c r="C2" s="101"/>
      <c r="D2" s="101"/>
      <c r="E2" s="101"/>
      <c r="F2" s="101"/>
      <c r="G2" s="101"/>
      <c r="H2" s="101"/>
      <c r="I2" s="101"/>
      <c r="J2" s="102"/>
    </row>
    <row r="3" spans="2:15" ht="15.75" customHeight="1">
      <c r="B3" s="103"/>
      <c r="C3" s="104"/>
      <c r="D3" s="87"/>
      <c r="E3" s="87"/>
      <c r="F3" s="87"/>
      <c r="G3" s="87"/>
      <c r="H3" s="87"/>
      <c r="I3" s="88"/>
      <c r="J3" s="112"/>
      <c r="K3" s="189"/>
      <c r="L3" s="189"/>
      <c r="M3" s="189"/>
      <c r="N3" s="189"/>
      <c r="O3" s="189"/>
    </row>
    <row r="4" spans="2:15" ht="17.25" customHeight="1">
      <c r="B4" s="103"/>
      <c r="C4" s="89" t="s">
        <v>67</v>
      </c>
      <c r="D4" s="90"/>
      <c r="E4" s="90"/>
      <c r="F4" s="90"/>
      <c r="G4" s="90"/>
      <c r="H4" s="90"/>
      <c r="I4" s="91"/>
      <c r="J4" s="112"/>
      <c r="K4" s="189"/>
      <c r="L4" s="189"/>
      <c r="M4" s="189"/>
      <c r="N4" s="189"/>
      <c r="O4" s="189"/>
    </row>
    <row r="5" spans="2:15" ht="17.25" customHeight="1">
      <c r="B5" s="103"/>
      <c r="C5" s="89" t="s">
        <v>1</v>
      </c>
      <c r="D5" s="90"/>
      <c r="E5" s="90"/>
      <c r="F5" s="90"/>
      <c r="G5" s="90"/>
      <c r="H5" s="90"/>
      <c r="I5" s="91"/>
      <c r="J5" s="112"/>
      <c r="K5" s="189"/>
      <c r="L5" s="189"/>
      <c r="M5" s="189"/>
      <c r="N5" s="189"/>
      <c r="O5" s="189"/>
    </row>
    <row r="6" spans="2:15" ht="17.25" customHeight="1">
      <c r="B6" s="103"/>
      <c r="C6" s="92"/>
      <c r="D6" s="93"/>
      <c r="E6" s="93"/>
      <c r="F6" s="93"/>
      <c r="G6" s="93"/>
      <c r="H6" s="93"/>
      <c r="I6" s="94"/>
      <c r="J6" s="112"/>
      <c r="K6" s="189"/>
      <c r="L6" s="189"/>
      <c r="M6" s="189"/>
      <c r="N6" s="189"/>
      <c r="O6" s="189"/>
    </row>
    <row r="7" spans="2:15" ht="19.5" customHeight="1">
      <c r="B7" s="103"/>
      <c r="C7" s="105" t="s">
        <v>2</v>
      </c>
      <c r="D7" s="337"/>
      <c r="E7" s="337"/>
      <c r="F7" s="96" t="s">
        <v>4</v>
      </c>
      <c r="G7" s="400"/>
      <c r="H7" s="400"/>
      <c r="I7" s="91"/>
      <c r="J7" s="112"/>
      <c r="K7" s="189"/>
      <c r="L7" s="189"/>
      <c r="M7" s="189"/>
      <c r="N7" s="189"/>
      <c r="O7" s="189"/>
    </row>
    <row r="8" spans="2:15" ht="15.75" customHeight="1">
      <c r="B8" s="103"/>
      <c r="C8" s="95"/>
      <c r="D8" s="90"/>
      <c r="E8" s="90"/>
      <c r="F8" s="90"/>
      <c r="G8" s="90"/>
      <c r="H8" s="90"/>
      <c r="I8" s="91"/>
      <c r="J8" s="112"/>
      <c r="K8" s="189"/>
      <c r="L8" s="189"/>
      <c r="M8" s="189"/>
      <c r="N8" s="189"/>
      <c r="O8" s="189"/>
    </row>
    <row r="9" spans="2:15" ht="18" customHeight="1">
      <c r="B9" s="103"/>
      <c r="C9" s="340" t="s">
        <v>5</v>
      </c>
      <c r="D9" s="341"/>
      <c r="E9" s="341"/>
      <c r="F9" s="341"/>
      <c r="G9" s="341"/>
      <c r="H9" s="341"/>
      <c r="I9" s="342"/>
      <c r="J9" s="76"/>
      <c r="N9" s="189"/>
      <c r="O9" s="189"/>
    </row>
    <row r="10" spans="2:14" s="167" customFormat="1" ht="15.75" customHeight="1">
      <c r="B10" s="190"/>
      <c r="C10" s="191"/>
      <c r="D10" s="192"/>
      <c r="E10" s="110"/>
      <c r="F10" s="225"/>
      <c r="G10" s="325" t="s">
        <v>51</v>
      </c>
      <c r="H10" s="326"/>
      <c r="I10" s="224"/>
      <c r="J10" s="193"/>
      <c r="K10" s="397" t="s">
        <v>65</v>
      </c>
      <c r="L10" s="378"/>
      <c r="M10" s="378"/>
      <c r="N10" s="378"/>
    </row>
    <row r="11" spans="2:14" s="167" customFormat="1" ht="15.75" customHeight="1">
      <c r="B11" s="190"/>
      <c r="C11" s="191"/>
      <c r="D11" s="192"/>
      <c r="E11" s="110"/>
      <c r="F11" s="225"/>
      <c r="G11" s="325" t="s">
        <v>52</v>
      </c>
      <c r="H11" s="326"/>
      <c r="I11" s="224"/>
      <c r="J11" s="193"/>
      <c r="K11" s="379"/>
      <c r="L11" s="378"/>
      <c r="M11" s="378"/>
      <c r="N11" s="378"/>
    </row>
    <row r="12" spans="2:14" s="167" customFormat="1" ht="15.75" customHeight="1">
      <c r="B12" s="190"/>
      <c r="C12" s="191"/>
      <c r="D12" s="192"/>
      <c r="E12" s="110"/>
      <c r="F12" s="225"/>
      <c r="G12" s="242" t="s">
        <v>125</v>
      </c>
      <c r="H12" s="241"/>
      <c r="I12" s="224"/>
      <c r="J12" s="193"/>
      <c r="K12" s="379"/>
      <c r="L12" s="378"/>
      <c r="M12" s="378"/>
      <c r="N12" s="378"/>
    </row>
    <row r="13" spans="2:14" s="167" customFormat="1" ht="15.75" customHeight="1">
      <c r="B13" s="190"/>
      <c r="C13" s="191"/>
      <c r="D13" s="192"/>
      <c r="E13" s="110"/>
      <c r="F13" s="225"/>
      <c r="G13" s="325" t="s">
        <v>53</v>
      </c>
      <c r="H13" s="326"/>
      <c r="I13" s="334"/>
      <c r="J13" s="193"/>
      <c r="K13" s="379"/>
      <c r="L13" s="378"/>
      <c r="M13" s="378"/>
      <c r="N13" s="378"/>
    </row>
    <row r="14" spans="2:14" s="167" customFormat="1" ht="15.75" customHeight="1">
      <c r="B14" s="190"/>
      <c r="C14" s="191"/>
      <c r="D14" s="192"/>
      <c r="E14" s="110"/>
      <c r="F14" s="225"/>
      <c r="G14" s="275" t="s">
        <v>130</v>
      </c>
      <c r="H14" s="273"/>
      <c r="I14" s="274"/>
      <c r="J14" s="193"/>
      <c r="K14" s="379"/>
      <c r="L14" s="378"/>
      <c r="M14" s="378"/>
      <c r="N14" s="378"/>
    </row>
    <row r="15" spans="2:14" s="167" customFormat="1" ht="15.75" customHeight="1">
      <c r="B15" s="190"/>
      <c r="C15" s="392" t="s">
        <v>98</v>
      </c>
      <c r="D15" s="393"/>
      <c r="E15" s="232"/>
      <c r="F15" s="225"/>
      <c r="G15" s="325" t="s">
        <v>54</v>
      </c>
      <c r="H15" s="326"/>
      <c r="I15" s="334"/>
      <c r="J15" s="193"/>
      <c r="K15" s="379"/>
      <c r="L15" s="378"/>
      <c r="M15" s="378"/>
      <c r="N15" s="378"/>
    </row>
    <row r="16" spans="2:14" s="167" customFormat="1" ht="15.75" customHeight="1">
      <c r="B16" s="190"/>
      <c r="C16" s="392" t="s">
        <v>6</v>
      </c>
      <c r="D16" s="394"/>
      <c r="E16" s="235">
        <f>SUM(F10:F16)</f>
        <v>0</v>
      </c>
      <c r="F16" s="230"/>
      <c r="G16" s="325" t="s">
        <v>55</v>
      </c>
      <c r="H16" s="326"/>
      <c r="I16" s="224"/>
      <c r="J16" s="193"/>
      <c r="K16" s="379"/>
      <c r="L16" s="378"/>
      <c r="M16" s="378"/>
      <c r="N16" s="378"/>
    </row>
    <row r="17" spans="2:15" ht="10.5" customHeight="1">
      <c r="B17" s="103"/>
      <c r="C17" s="194"/>
      <c r="D17" s="195"/>
      <c r="E17" s="196"/>
      <c r="F17" s="117"/>
      <c r="G17" s="118"/>
      <c r="H17" s="118"/>
      <c r="I17" s="124"/>
      <c r="J17" s="76"/>
      <c r="K17" s="379"/>
      <c r="L17" s="378"/>
      <c r="M17" s="378"/>
      <c r="N17" s="378"/>
      <c r="O17" s="189"/>
    </row>
    <row r="18" spans="2:15" ht="15.75" customHeight="1">
      <c r="B18" s="103"/>
      <c r="C18" s="194"/>
      <c r="D18" s="115" t="s">
        <v>7</v>
      </c>
      <c r="E18" s="235">
        <f>SUM(E15-E16)</f>
        <v>0</v>
      </c>
      <c r="F18" s="117"/>
      <c r="G18" s="118"/>
      <c r="H18" s="118"/>
      <c r="I18" s="124"/>
      <c r="J18" s="112"/>
      <c r="K18" s="379"/>
      <c r="L18" s="378"/>
      <c r="M18" s="378"/>
      <c r="N18" s="378"/>
      <c r="O18" s="189"/>
    </row>
    <row r="19" spans="2:15" ht="16.5" customHeight="1">
      <c r="B19" s="103"/>
      <c r="C19" s="340" t="s">
        <v>8</v>
      </c>
      <c r="D19" s="341"/>
      <c r="E19" s="341"/>
      <c r="F19" s="341"/>
      <c r="G19" s="341"/>
      <c r="H19" s="341"/>
      <c r="I19" s="342"/>
      <c r="J19" s="112"/>
      <c r="K19" s="346" t="s">
        <v>129</v>
      </c>
      <c r="L19" s="395"/>
      <c r="M19" s="395"/>
      <c r="N19" s="395"/>
      <c r="O19" s="189"/>
    </row>
    <row r="20" spans="2:15" ht="15.75" customHeight="1">
      <c r="B20" s="103"/>
      <c r="C20" s="223"/>
      <c r="D20" s="115" t="s">
        <v>9</v>
      </c>
      <c r="E20" s="235">
        <f>E18</f>
        <v>0</v>
      </c>
      <c r="F20" s="117"/>
      <c r="G20" s="118"/>
      <c r="H20" s="118"/>
      <c r="I20" s="124"/>
      <c r="J20" s="112"/>
      <c r="K20" s="396"/>
      <c r="L20" s="395"/>
      <c r="M20" s="395"/>
      <c r="N20" s="395"/>
      <c r="O20" s="189"/>
    </row>
    <row r="21" spans="2:15" ht="15.75" customHeight="1">
      <c r="B21" s="103"/>
      <c r="C21" s="329" t="s">
        <v>27</v>
      </c>
      <c r="D21" s="330"/>
      <c r="E21" s="235">
        <f>PRODUCT(E20*F21)</f>
        <v>0</v>
      </c>
      <c r="F21" s="69">
        <v>0.25</v>
      </c>
      <c r="G21" s="326" t="s">
        <v>66</v>
      </c>
      <c r="H21" s="326"/>
      <c r="I21" s="334"/>
      <c r="J21" s="112"/>
      <c r="K21" s="396"/>
      <c r="L21" s="395"/>
      <c r="M21" s="395"/>
      <c r="N21" s="395"/>
      <c r="O21" s="189"/>
    </row>
    <row r="22" spans="2:14" ht="15.75" customHeight="1">
      <c r="B22" s="103"/>
      <c r="C22" s="329" t="s">
        <v>26</v>
      </c>
      <c r="D22" s="330"/>
      <c r="E22" s="235">
        <f>0.75*E20</f>
        <v>0</v>
      </c>
      <c r="F22" s="197" t="s">
        <v>19</v>
      </c>
      <c r="G22" s="198"/>
      <c r="H22" s="199"/>
      <c r="I22" s="200"/>
      <c r="J22" s="112"/>
      <c r="K22" s="396"/>
      <c r="L22" s="395"/>
      <c r="M22" s="395"/>
      <c r="N22" s="395"/>
    </row>
    <row r="23" spans="2:14" ht="15.75" customHeight="1">
      <c r="B23" s="103"/>
      <c r="C23" s="223"/>
      <c r="D23" s="115" t="s">
        <v>13</v>
      </c>
      <c r="E23" s="235">
        <f>IF(E20-E22&lt;=0,0,E20-E22)</f>
        <v>0</v>
      </c>
      <c r="F23" s="111"/>
      <c r="G23" s="198"/>
      <c r="H23" s="199"/>
      <c r="I23" s="200"/>
      <c r="J23" s="112"/>
      <c r="K23" s="396"/>
      <c r="L23" s="395"/>
      <c r="M23" s="395"/>
      <c r="N23" s="395"/>
    </row>
    <row r="24" spans="2:14" ht="15.75" customHeight="1">
      <c r="B24" s="103"/>
      <c r="C24" s="329" t="s">
        <v>99</v>
      </c>
      <c r="D24" s="401"/>
      <c r="E24" s="231">
        <v>0</v>
      </c>
      <c r="F24" s="384" t="s">
        <v>69</v>
      </c>
      <c r="G24" s="385"/>
      <c r="H24" s="385"/>
      <c r="I24" s="386"/>
      <c r="J24" s="112"/>
      <c r="K24" s="396"/>
      <c r="L24" s="395"/>
      <c r="M24" s="395"/>
      <c r="N24" s="395"/>
    </row>
    <row r="25" spans="2:11" ht="15.75" customHeight="1">
      <c r="B25" s="103"/>
      <c r="C25" s="329" t="s">
        <v>88</v>
      </c>
      <c r="D25" s="331"/>
      <c r="E25" s="225">
        <v>0</v>
      </c>
      <c r="F25" s="390" t="s">
        <v>70</v>
      </c>
      <c r="G25" s="390"/>
      <c r="H25" s="390"/>
      <c r="I25" s="391"/>
      <c r="J25" s="112"/>
      <c r="K25" s="189"/>
    </row>
    <row r="26" spans="2:11" ht="9" customHeight="1">
      <c r="B26" s="103"/>
      <c r="C26" s="194"/>
      <c r="D26" s="195" t="s">
        <v>3</v>
      </c>
      <c r="E26" s="196" t="s">
        <v>3</v>
      </c>
      <c r="F26" s="390"/>
      <c r="G26" s="390"/>
      <c r="H26" s="390"/>
      <c r="I26" s="391"/>
      <c r="J26" s="112"/>
      <c r="K26" s="189"/>
    </row>
    <row r="27" spans="2:11" ht="15.75" customHeight="1">
      <c r="B27" s="103"/>
      <c r="C27" s="194"/>
      <c r="D27" s="115" t="s">
        <v>14</v>
      </c>
      <c r="E27" s="235">
        <f>MIN(E21,E23-E24-E25)</f>
        <v>0</v>
      </c>
      <c r="F27" s="201"/>
      <c r="G27" s="111"/>
      <c r="H27" s="111"/>
      <c r="I27" s="112"/>
      <c r="J27" s="112"/>
      <c r="K27" s="189"/>
    </row>
    <row r="28" spans="2:11" ht="6.75" customHeight="1">
      <c r="B28" s="103"/>
      <c r="C28" s="202"/>
      <c r="D28" s="203"/>
      <c r="E28" s="143"/>
      <c r="F28" s="204"/>
      <c r="G28" s="128"/>
      <c r="H28" s="128"/>
      <c r="I28" s="129"/>
      <c r="J28" s="112"/>
      <c r="K28" s="189"/>
    </row>
    <row r="29" spans="2:11" ht="15.75" customHeight="1">
      <c r="B29" s="103"/>
      <c r="C29" s="205" t="s">
        <v>30</v>
      </c>
      <c r="D29" s="109"/>
      <c r="E29" s="109"/>
      <c r="F29" s="175"/>
      <c r="G29" s="175"/>
      <c r="H29" s="175"/>
      <c r="I29" s="206"/>
      <c r="J29" s="112"/>
      <c r="K29" s="189"/>
    </row>
    <row r="30" spans="2:15" ht="14.25" customHeight="1">
      <c r="B30" s="103"/>
      <c r="C30" s="350" t="s">
        <v>33</v>
      </c>
      <c r="D30" s="351"/>
      <c r="E30" s="109"/>
      <c r="F30" s="175"/>
      <c r="G30" s="175"/>
      <c r="H30" s="207"/>
      <c r="I30" s="206"/>
      <c r="J30" s="112"/>
      <c r="K30" s="189"/>
      <c r="L30" s="189"/>
      <c r="M30" s="189"/>
      <c r="N30" s="189"/>
      <c r="O30" s="189"/>
    </row>
    <row r="31" spans="2:15" ht="14.25" customHeight="1">
      <c r="B31" s="103"/>
      <c r="C31" s="48" t="s">
        <v>32</v>
      </c>
      <c r="D31" s="60">
        <v>18.854</v>
      </c>
      <c r="E31" s="109"/>
      <c r="F31" s="175"/>
      <c r="G31" s="175"/>
      <c r="H31" s="175"/>
      <c r="I31" s="206"/>
      <c r="J31" s="112"/>
      <c r="K31" s="189"/>
      <c r="L31" s="189"/>
      <c r="M31" s="189"/>
      <c r="N31" s="189"/>
      <c r="O31" s="189"/>
    </row>
    <row r="32" spans="2:15" ht="15.75" customHeight="1">
      <c r="B32" s="103"/>
      <c r="C32" s="208" t="s">
        <v>89</v>
      </c>
      <c r="D32" s="130"/>
      <c r="E32" s="130"/>
      <c r="F32" s="119"/>
      <c r="G32" s="207"/>
      <c r="H32" s="207"/>
      <c r="I32" s="209"/>
      <c r="J32" s="112"/>
      <c r="K32" s="189"/>
      <c r="L32" s="189"/>
      <c r="M32" s="189"/>
      <c r="N32" s="189"/>
      <c r="O32" s="189"/>
    </row>
    <row r="33" spans="2:15" ht="15.75" customHeight="1">
      <c r="B33" s="103"/>
      <c r="C33" s="398" t="s">
        <v>22</v>
      </c>
      <c r="D33" s="399"/>
      <c r="E33" s="399"/>
      <c r="F33" s="111"/>
      <c r="G33" s="175"/>
      <c r="H33" s="175"/>
      <c r="I33" s="206"/>
      <c r="J33" s="112"/>
      <c r="K33" s="210"/>
      <c r="L33" s="210"/>
      <c r="M33" s="189"/>
      <c r="N33" s="189"/>
      <c r="O33" s="189"/>
    </row>
    <row r="34" spans="2:15" ht="15.75" customHeight="1">
      <c r="B34" s="103"/>
      <c r="C34" s="322" t="s">
        <v>101</v>
      </c>
      <c r="D34" s="323"/>
      <c r="E34" s="323"/>
      <c r="F34" s="175"/>
      <c r="G34" s="175"/>
      <c r="H34" s="211"/>
      <c r="I34" s="206"/>
      <c r="J34" s="112"/>
      <c r="K34" s="210"/>
      <c r="L34" s="210"/>
      <c r="M34" s="189"/>
      <c r="N34" s="189"/>
      <c r="O34" s="189"/>
    </row>
    <row r="35" spans="2:15" ht="15" customHeight="1">
      <c r="B35" s="103"/>
      <c r="C35" s="387" t="s">
        <v>113</v>
      </c>
      <c r="D35" s="388"/>
      <c r="E35" s="388"/>
      <c r="F35" s="212"/>
      <c r="G35" s="175"/>
      <c r="H35" s="175"/>
      <c r="I35" s="206"/>
      <c r="J35" s="112"/>
      <c r="K35" s="210"/>
      <c r="L35" s="210"/>
      <c r="M35" s="189"/>
      <c r="N35" s="189"/>
      <c r="O35" s="189"/>
    </row>
    <row r="36" spans="2:15" ht="15" customHeight="1">
      <c r="B36" s="103"/>
      <c r="C36" s="389"/>
      <c r="D36" s="388"/>
      <c r="E36" s="388"/>
      <c r="F36" s="212"/>
      <c r="G36" s="175"/>
      <c r="H36" s="175"/>
      <c r="I36" s="206"/>
      <c r="J36" s="112"/>
      <c r="K36" s="210"/>
      <c r="L36" s="210"/>
      <c r="M36" s="189"/>
      <c r="N36" s="189"/>
      <c r="O36" s="189"/>
    </row>
    <row r="37" spans="2:15" ht="15" customHeight="1">
      <c r="B37" s="103"/>
      <c r="C37" s="389"/>
      <c r="D37" s="388"/>
      <c r="E37" s="388"/>
      <c r="F37" s="212"/>
      <c r="G37" s="175"/>
      <c r="H37" s="175"/>
      <c r="I37" s="206"/>
      <c r="J37" s="112"/>
      <c r="K37" s="189"/>
      <c r="L37" s="189"/>
      <c r="M37" s="189"/>
      <c r="N37" s="189"/>
      <c r="O37" s="189"/>
    </row>
    <row r="38" spans="2:15" ht="15" customHeight="1">
      <c r="B38" s="103"/>
      <c r="C38" s="389"/>
      <c r="D38" s="388"/>
      <c r="E38" s="388"/>
      <c r="F38" s="212"/>
      <c r="G38" s="175"/>
      <c r="H38" s="175"/>
      <c r="I38" s="206"/>
      <c r="J38" s="112"/>
      <c r="K38" s="189"/>
      <c r="L38" s="189"/>
      <c r="M38" s="189"/>
      <c r="N38" s="189"/>
      <c r="O38" s="189"/>
    </row>
    <row r="39" spans="2:15" ht="15" customHeight="1">
      <c r="B39" s="103"/>
      <c r="C39" s="389"/>
      <c r="D39" s="388"/>
      <c r="E39" s="388"/>
      <c r="F39" s="212"/>
      <c r="G39" s="175"/>
      <c r="H39" s="175"/>
      <c r="I39" s="206"/>
      <c r="J39" s="112"/>
      <c r="K39" s="189"/>
      <c r="L39" s="189"/>
      <c r="M39" s="189"/>
      <c r="N39" s="189"/>
      <c r="O39" s="189"/>
    </row>
    <row r="40" spans="2:15" ht="15" customHeight="1">
      <c r="B40" s="103"/>
      <c r="C40" s="389"/>
      <c r="D40" s="388"/>
      <c r="E40" s="388"/>
      <c r="F40" s="212"/>
      <c r="G40" s="175"/>
      <c r="H40" s="175"/>
      <c r="I40" s="206"/>
      <c r="J40" s="112"/>
      <c r="K40" s="189"/>
      <c r="L40" s="189"/>
      <c r="M40" s="189"/>
      <c r="N40" s="189"/>
      <c r="O40" s="189"/>
    </row>
    <row r="41" spans="2:15" ht="15" customHeight="1">
      <c r="B41" s="103"/>
      <c r="C41" s="389"/>
      <c r="D41" s="388"/>
      <c r="E41" s="388"/>
      <c r="F41" s="212"/>
      <c r="G41" s="175"/>
      <c r="H41" s="175"/>
      <c r="I41" s="206"/>
      <c r="J41" s="112"/>
      <c r="K41" s="189"/>
      <c r="L41" s="189"/>
      <c r="M41" s="189"/>
      <c r="N41" s="189"/>
      <c r="O41" s="189"/>
    </row>
    <row r="42" spans="2:15" ht="15" customHeight="1">
      <c r="B42" s="103"/>
      <c r="C42" s="389"/>
      <c r="D42" s="388"/>
      <c r="E42" s="388"/>
      <c r="F42" s="212"/>
      <c r="G42" s="175"/>
      <c r="H42" s="175"/>
      <c r="I42" s="206"/>
      <c r="J42" s="112"/>
      <c r="K42" s="189"/>
      <c r="L42" s="189"/>
      <c r="M42" s="189"/>
      <c r="N42" s="189"/>
      <c r="O42" s="189"/>
    </row>
    <row r="43" spans="2:15" ht="15" customHeight="1">
      <c r="B43" s="103"/>
      <c r="C43" s="389"/>
      <c r="D43" s="388"/>
      <c r="E43" s="388"/>
      <c r="F43" s="212"/>
      <c r="G43" s="175"/>
      <c r="H43" s="175"/>
      <c r="I43" s="206"/>
      <c r="J43" s="112"/>
      <c r="K43" s="189"/>
      <c r="L43" s="189"/>
      <c r="M43" s="189"/>
      <c r="N43" s="189"/>
      <c r="O43" s="189"/>
    </row>
    <row r="44" spans="2:15" ht="15" customHeight="1">
      <c r="B44" s="103"/>
      <c r="C44" s="356" t="s">
        <v>68</v>
      </c>
      <c r="D44" s="382"/>
      <c r="E44" s="382"/>
      <c r="F44" s="175"/>
      <c r="G44" s="175"/>
      <c r="H44" s="175"/>
      <c r="I44" s="206"/>
      <c r="J44" s="112"/>
      <c r="K44" s="189"/>
      <c r="L44" s="189"/>
      <c r="M44" s="189"/>
      <c r="N44" s="189"/>
      <c r="O44" s="189"/>
    </row>
    <row r="45" spans="2:15" ht="15" customHeight="1">
      <c r="B45" s="103"/>
      <c r="C45" s="383"/>
      <c r="D45" s="382"/>
      <c r="E45" s="382"/>
      <c r="F45" s="175"/>
      <c r="G45" s="175"/>
      <c r="H45" s="175"/>
      <c r="I45" s="206"/>
      <c r="J45" s="112"/>
      <c r="K45" s="189"/>
      <c r="L45" s="189"/>
      <c r="M45" s="189"/>
      <c r="N45" s="189"/>
      <c r="O45" s="189"/>
    </row>
    <row r="46" spans="2:15" ht="15" customHeight="1">
      <c r="B46" s="103"/>
      <c r="C46" s="383"/>
      <c r="D46" s="382"/>
      <c r="E46" s="382"/>
      <c r="F46" s="175"/>
      <c r="G46" s="175"/>
      <c r="H46" s="175"/>
      <c r="I46" s="206"/>
      <c r="J46" s="112"/>
      <c r="K46" s="189"/>
      <c r="L46" s="189"/>
      <c r="M46" s="189"/>
      <c r="N46" s="189"/>
      <c r="O46" s="189"/>
    </row>
    <row r="47" spans="2:15" ht="15" customHeight="1">
      <c r="B47" s="103"/>
      <c r="C47" s="383"/>
      <c r="D47" s="382"/>
      <c r="E47" s="382"/>
      <c r="F47" s="175"/>
      <c r="G47" s="175"/>
      <c r="H47" s="175"/>
      <c r="I47" s="206"/>
      <c r="J47" s="112"/>
      <c r="K47" s="189"/>
      <c r="L47" s="189"/>
      <c r="M47" s="189"/>
      <c r="N47" s="189"/>
      <c r="O47" s="189"/>
    </row>
    <row r="48" spans="2:15" ht="9.75" customHeight="1">
      <c r="B48" s="103"/>
      <c r="C48" s="213"/>
      <c r="D48" s="214"/>
      <c r="E48" s="214"/>
      <c r="F48" s="215"/>
      <c r="G48" s="215"/>
      <c r="H48" s="215"/>
      <c r="I48" s="216"/>
      <c r="J48" s="112"/>
      <c r="K48" s="189"/>
      <c r="L48" s="189"/>
      <c r="M48" s="189"/>
      <c r="N48" s="189"/>
      <c r="O48" s="189"/>
    </row>
    <row r="49" spans="2:10" ht="5.25" customHeight="1">
      <c r="B49" s="141"/>
      <c r="C49" s="217"/>
      <c r="D49" s="217"/>
      <c r="E49" s="217"/>
      <c r="F49" s="218"/>
      <c r="G49" s="218"/>
      <c r="H49" s="218"/>
      <c r="I49" s="218"/>
      <c r="J49" s="144"/>
    </row>
    <row r="50" spans="3:5" ht="12.75">
      <c r="C50" s="219"/>
      <c r="D50" s="219"/>
      <c r="E50" s="219"/>
    </row>
  </sheetData>
  <sheetProtection password="C82D" sheet="1"/>
  <mergeCells count="26">
    <mergeCell ref="K19:N24"/>
    <mergeCell ref="K10:N18"/>
    <mergeCell ref="G21:I21"/>
    <mergeCell ref="C33:E33"/>
    <mergeCell ref="D7:E7"/>
    <mergeCell ref="G7:H7"/>
    <mergeCell ref="C24:D24"/>
    <mergeCell ref="C25:D25"/>
    <mergeCell ref="C9:I9"/>
    <mergeCell ref="C19:I19"/>
    <mergeCell ref="G10:H10"/>
    <mergeCell ref="G11:H11"/>
    <mergeCell ref="G13:I13"/>
    <mergeCell ref="C44:E47"/>
    <mergeCell ref="F24:I24"/>
    <mergeCell ref="C35:E43"/>
    <mergeCell ref="G16:H16"/>
    <mergeCell ref="F25:I26"/>
    <mergeCell ref="C15:D15"/>
    <mergeCell ref="C16:D16"/>
    <mergeCell ref="C21:D21"/>
    <mergeCell ref="C22:D22"/>
    <mergeCell ref="G15:I15"/>
    <mergeCell ref="C34:E34"/>
    <mergeCell ref="C30:D30"/>
    <mergeCell ref="G14:I14"/>
  </mergeCells>
  <hyperlinks>
    <hyperlink ref="C34" r:id="rId1" display="http://www.doj.state.or.us/oregonians/garnishment.shtml"/>
    <hyperlink ref="C33" r:id="rId2" display="2008 Garnishment Rules/OAR 137-060-0260 cc (wage exemption calculation)"/>
    <hyperlink ref="C34:E34" r:id="rId3" display="Oregon Department of Revenue Tax Garnishments OAR 150-18.385"/>
    <hyperlink ref="C30" r:id="rId4" display="ORS Volume 1 Chapter 18"/>
    <hyperlink ref="C30:D30" r:id="rId5" display="ORS Volume 1 Chapter 18 - Judgments"/>
  </hyperlinks>
  <printOptions horizontalCentered="1"/>
  <pageMargins left="0.25" right="0.25" top="0.75" bottom="0.75" header="0.3" footer="0.3"/>
  <pageSetup horizontalDpi="300" verticalDpi="300" orientation="portrait" r:id="rId7"/>
  <headerFooter>
    <oddFooter>&amp;L&amp;A &amp;D</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Garnishment Workbook</dc:title>
  <dc:subject/>
  <dc:creator>OSPS Helpdesk</dc:creator>
  <cp:keywords/>
  <dc:description>Boxes that are shaded have formulas.
Updated by Julie Berbena 5/15/12</dc:description>
  <cp:lastModifiedBy>RILEY Matthew * CAO</cp:lastModifiedBy>
  <cp:lastPrinted>2013-12-11T17:44:30Z</cp:lastPrinted>
  <dcterms:created xsi:type="dcterms:W3CDTF">2000-07-13T00:40:21Z</dcterms:created>
  <dcterms:modified xsi:type="dcterms:W3CDTF">2018-07-19T23:49:52Z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2012-05-15T07:00:00Z</vt:filetime>
  </property>
  <property fmtid="{D5CDD505-2E9C-101B-9397-08002B2CF9AE}" pid="3" name="Category">
    <vt:lpwstr>OSPS</vt:lpwstr>
  </property>
  <property fmtid="{D5CDD505-2E9C-101B-9397-08002B2CF9AE}" pid="4" name="Sub-category">
    <vt:lpwstr>Processing tools</vt:lpwstr>
  </property>
  <property fmtid="{D5CDD505-2E9C-101B-9397-08002B2CF9AE}" pid="5" name="Date">
    <vt:lpwstr/>
  </property>
  <property fmtid="{D5CDD505-2E9C-101B-9397-08002B2CF9AE}" pid="6" name="display_urn:schemas-microsoft-com:office:office#Editor">
    <vt:lpwstr>Sharae Epperheimer</vt:lpwstr>
  </property>
  <property fmtid="{D5CDD505-2E9C-101B-9397-08002B2CF9AE}" pid="7" name="display_urn:schemas-microsoft-com:office:office#Author">
    <vt:lpwstr>OR\geri.l.greenosanders</vt:lpwstr>
  </property>
  <property fmtid="{D5CDD505-2E9C-101B-9397-08002B2CF9AE}" pid="8" name="Sub-topic">
    <vt:lpwstr>Processing tools</vt:lpwstr>
  </property>
  <property fmtid="{D5CDD505-2E9C-101B-9397-08002B2CF9AE}" pid="9" name="Topic">
    <vt:lpwstr>OSPS</vt:lpwstr>
  </property>
</Properties>
</file>